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G:\Húsnæðissvið\Húsnæðisdeild\SigrúnHelga\Stofnframlög\Vinnumappa\"/>
    </mc:Choice>
  </mc:AlternateContent>
  <xr:revisionPtr revIDLastSave="0" documentId="8_{B5248133-5C04-426B-9F06-9A8293C879B5}" xr6:coauthVersionLast="46" xr6:coauthVersionMax="46" xr10:uidLastSave="{00000000-0000-0000-0000-000000000000}"/>
  <bookViews>
    <workbookView xWindow="67080" yWindow="-120" windowWidth="29040" windowHeight="15840" xr2:uid="{00000000-000D-0000-FFFF-FFFF00000000}"/>
  </bookViews>
  <sheets>
    <sheet name="Stofnvirði sveitarfélags" sheetId="1" r:id="rId1"/>
    <sheet name="Fellilisti - sveitarfélög" sheetId="3" state="hidden" r:id="rId2"/>
  </sheets>
  <definedNames>
    <definedName name="_xlnm.Print_Area" localSheetId="0">'Stofnvirði sveitarfélags'!$B$2:$J$77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J58" i="1" l="1"/>
  <c r="J23" i="1" l="1"/>
  <c r="J25" i="1" l="1"/>
  <c r="J60" i="1" s="1"/>
  <c r="I60" i="1" s="1"/>
</calcChain>
</file>

<file path=xl/sharedStrings.xml><?xml version="1.0" encoding="utf-8"?>
<sst xmlns="http://schemas.openxmlformats.org/spreadsheetml/2006/main" count="317" uniqueCount="315">
  <si>
    <t>Sundurliðun á opinberum gjöldum:</t>
  </si>
  <si>
    <t>Gatnagerðargjöld</t>
  </si>
  <si>
    <t>Tengigjöld</t>
  </si>
  <si>
    <t xml:space="preserve">   Frárennslislagnir</t>
  </si>
  <si>
    <t xml:space="preserve">   Hitaveita</t>
  </si>
  <si>
    <t xml:space="preserve">   Neysluvatn</t>
  </si>
  <si>
    <t xml:space="preserve">   Rafmagn</t>
  </si>
  <si>
    <t>Önnur opinber gjöld:</t>
  </si>
  <si>
    <t>Byggingarleyfisgjöld</t>
  </si>
  <si>
    <t>Verkefni sem sótt er um stofnframlag fyrir</t>
  </si>
  <si>
    <t>Umsækjandi</t>
  </si>
  <si>
    <t>Sveitarfélag</t>
  </si>
  <si>
    <t>Sérbýli</t>
  </si>
  <si>
    <t>Fjölbýli</t>
  </si>
  <si>
    <t>- Veljið</t>
  </si>
  <si>
    <t>Fasteignanúmer</t>
  </si>
  <si>
    <t>Ef stofnframlag sveitarfélagsins er á öðrum formi en beinu fjárframlagi s.s. úthlutun lóðar, niðurfellingar eða lækkaðra gjalda eða í formi húsnæðis sem breyta á í almennar íbúðir, skal Húsnæðis- og mannvirkjastofnun verðmeta það. Til grundvallar verðmati þarf að liggja fyrir sundurliðað í hverju framlagið felst, sbr. ofangreint.</t>
  </si>
  <si>
    <t>Efni: Staðfesting á stofnframlagi sveitarfélags</t>
  </si>
  <si>
    <t>Staðfesting sveitarfélags, dags. og undirritun.</t>
  </si>
  <si>
    <t>Sveitarfélagsnúmer</t>
  </si>
  <si>
    <t>-Veljið sveitarfélag</t>
  </si>
  <si>
    <t>Fjölbýli fasteignamatsstuðull</t>
  </si>
  <si>
    <t>Fjöldi eigna fjölbýli</t>
  </si>
  <si>
    <t>Sérbýli fasteignamatsstuðull</t>
  </si>
  <si>
    <t xml:space="preserve">Akrahreppur                   </t>
  </si>
  <si>
    <t>0,487005292677147</t>
  </si>
  <si>
    <t>0,642895111123881</t>
  </si>
  <si>
    <t xml:space="preserve">Akraneskaupstaður             </t>
  </si>
  <si>
    <t>1,24677925073963</t>
  </si>
  <si>
    <t>1,35983156070938</t>
  </si>
  <si>
    <t>1,27542710217027</t>
  </si>
  <si>
    <t>1,37153187394458</t>
  </si>
  <si>
    <t xml:space="preserve">Arnarneshreppur               </t>
  </si>
  <si>
    <t>0,779946475476187</t>
  </si>
  <si>
    <t>0,988512289005047</t>
  </si>
  <si>
    <t xml:space="preserve">Árneshreppur                  </t>
  </si>
  <si>
    <t>0,321953327571305</t>
  </si>
  <si>
    <t>0,340475641911784</t>
  </si>
  <si>
    <t xml:space="preserve">Ásahreppur                    </t>
  </si>
  <si>
    <t>0,384659672915117</t>
  </si>
  <si>
    <t>0,540967145555207</t>
  </si>
  <si>
    <t xml:space="preserve">Bláskógabyggð                 </t>
  </si>
  <si>
    <t>0,53310122126202</t>
  </si>
  <si>
    <t>0,741278570797128</t>
  </si>
  <si>
    <t xml:space="preserve">Blönduósbær                   </t>
  </si>
  <si>
    <t>0,638588723457664</t>
  </si>
  <si>
    <t xml:space="preserve">Bolungarvíkurkaupstaður       </t>
  </si>
  <si>
    <t>0,34834998497526</t>
  </si>
  <si>
    <t>0,362024511708403</t>
  </si>
  <si>
    <t xml:space="preserve">Borgarbyggð                   </t>
  </si>
  <si>
    <t>0,756078055204729</t>
  </si>
  <si>
    <t>0,827695262618627</t>
  </si>
  <si>
    <t xml:space="preserve">Borgarfjarðarhreppur          </t>
  </si>
  <si>
    <t>0,595722274674995</t>
  </si>
  <si>
    <t xml:space="preserve">Dalabyggð                     </t>
  </si>
  <si>
    <t>0,34928631402183</t>
  </si>
  <si>
    <t>0,569344224932632</t>
  </si>
  <si>
    <t xml:space="preserve">Dalvíkurbyggð                 </t>
  </si>
  <si>
    <t>0,438662620856028</t>
  </si>
  <si>
    <t>0,85128083530654</t>
  </si>
  <si>
    <t xml:space="preserve">Djúpavogshreppur              </t>
  </si>
  <si>
    <t>0,336038449416956</t>
  </si>
  <si>
    <t>0,47246720521752</t>
  </si>
  <si>
    <t xml:space="preserve">Eyja- og Miklaholtshreppur    </t>
  </si>
  <si>
    <t>0,515428361206064</t>
  </si>
  <si>
    <t>0,530182050463111</t>
  </si>
  <si>
    <t xml:space="preserve">Eyjafjarðarsveit              </t>
  </si>
  <si>
    <t>0,925489616345286</t>
  </si>
  <si>
    <t>1,03857924259684</t>
  </si>
  <si>
    <t xml:space="preserve">Fjallabyggð                   </t>
  </si>
  <si>
    <t>0,488188634612672</t>
  </si>
  <si>
    <t>0,675665909145661</t>
  </si>
  <si>
    <t xml:space="preserve">Fjarðabyggð                   </t>
  </si>
  <si>
    <t>0,701932859046008</t>
  </si>
  <si>
    <t>0,753198649755663</t>
  </si>
  <si>
    <t xml:space="preserve">Fljótsdalshérað               </t>
  </si>
  <si>
    <t>0,786242621474389</t>
  </si>
  <si>
    <t>0,923002571437861</t>
  </si>
  <si>
    <t xml:space="preserve">Fljótsdalshreppur             </t>
  </si>
  <si>
    <t>0,342634150424239</t>
  </si>
  <si>
    <t>0,406146124551478</t>
  </si>
  <si>
    <t xml:space="preserve">Flóahreppur                   </t>
  </si>
  <si>
    <t>0,552430864769494</t>
  </si>
  <si>
    <t>0,739954977363359</t>
  </si>
  <si>
    <t xml:space="preserve">Garðabær                      </t>
  </si>
  <si>
    <t>1,40531584818334</t>
  </si>
  <si>
    <t>1,53754437132763</t>
  </si>
  <si>
    <t xml:space="preserve">Grindavíkurbær                </t>
  </si>
  <si>
    <t>1,06593422726175</t>
  </si>
  <si>
    <t>1,05364350455179</t>
  </si>
  <si>
    <t xml:space="preserve">Grímsnes- og Grafningshreppur </t>
  </si>
  <si>
    <t>0,480192455832397</t>
  </si>
  <si>
    <t>0,655450717404866</t>
  </si>
  <si>
    <t xml:space="preserve">Grundarfjarðarbær             </t>
  </si>
  <si>
    <t>0,746126149562869</t>
  </si>
  <si>
    <t>0,822892983729969</t>
  </si>
  <si>
    <t xml:space="preserve">Grýtubakkahreppur             </t>
  </si>
  <si>
    <t>0,482558941127809</t>
  </si>
  <si>
    <t>0,692647725104922</t>
  </si>
  <si>
    <t xml:space="preserve">Hafnarfjörður                 </t>
  </si>
  <si>
    <t>1,38264163709007</t>
  </si>
  <si>
    <t>1,35879226520605</t>
  </si>
  <si>
    <t xml:space="preserve">Helgafellssveit               </t>
  </si>
  <si>
    <t>0,567162367924556</t>
  </si>
  <si>
    <t>0,556885579767745</t>
  </si>
  <si>
    <t xml:space="preserve">Hrunamannahreppur             </t>
  </si>
  <si>
    <t>0,335619046717963</t>
  </si>
  <si>
    <t>0,814067941442022</t>
  </si>
  <si>
    <t xml:space="preserve">Húnavatnshreppur              </t>
  </si>
  <si>
    <t>0,336357150137601</t>
  </si>
  <si>
    <t>0,556588299617277</t>
  </si>
  <si>
    <t xml:space="preserve">Húnaþing vestra               </t>
  </si>
  <si>
    <t>0,416264030327808</t>
  </si>
  <si>
    <t>0,557591987780822</t>
  </si>
  <si>
    <t xml:space="preserve">Hvalfjarðarsveit              </t>
  </si>
  <si>
    <t>0,650527475988033</t>
  </si>
  <si>
    <t>0,84049751287422</t>
  </si>
  <si>
    <t xml:space="preserve">Hveragerðisbær                </t>
  </si>
  <si>
    <t>1,13615152970317</t>
  </si>
  <si>
    <t>1,12892825518222</t>
  </si>
  <si>
    <t xml:space="preserve">Ísafjarðarbær.                </t>
  </si>
  <si>
    <t>0,655023741225879</t>
  </si>
  <si>
    <t>0,703768849935935</t>
  </si>
  <si>
    <t xml:space="preserve">Kaldrananeshreppur            </t>
  </si>
  <si>
    <t>0,324726644926146</t>
  </si>
  <si>
    <t xml:space="preserve">Kjósarhreppur                 </t>
  </si>
  <si>
    <t>0,722691576072518</t>
  </si>
  <si>
    <t>0,807839984086939</t>
  </si>
  <si>
    <t xml:space="preserve">Kópavogur                     </t>
  </si>
  <si>
    <t>1,38312619533786</t>
  </si>
  <si>
    <t>1,38391094437266</t>
  </si>
  <si>
    <t xml:space="preserve">Langanesbyggð                 </t>
  </si>
  <si>
    <t>0,257205846329713</t>
  </si>
  <si>
    <t>0,363880323804615</t>
  </si>
  <si>
    <t xml:space="preserve">Mosfellsbær                   </t>
  </si>
  <si>
    <t>1,27173922919736</t>
  </si>
  <si>
    <t>1,30193385151709</t>
  </si>
  <si>
    <t xml:space="preserve">Mýrdalshreppur                </t>
  </si>
  <si>
    <t>0,782006960930388</t>
  </si>
  <si>
    <t>0,836485996406376</t>
  </si>
  <si>
    <t xml:space="preserve">Norðurþing                    </t>
  </si>
  <si>
    <t>0,725709540606547</t>
  </si>
  <si>
    <t>0,882534956097473</t>
  </si>
  <si>
    <t xml:space="preserve">Rangárþing eystra             </t>
  </si>
  <si>
    <t>0,502133312707478</t>
  </si>
  <si>
    <t>0,795204705067818</t>
  </si>
  <si>
    <t xml:space="preserve">Rangárþing ytra               </t>
  </si>
  <si>
    <t>0,394912621870363</t>
  </si>
  <si>
    <t>0,71643261806865</t>
  </si>
  <si>
    <t xml:space="preserve">Reykhólahreppur               </t>
  </si>
  <si>
    <t>0,419797657529071</t>
  </si>
  <si>
    <t>0,391645383388298</t>
  </si>
  <si>
    <t xml:space="preserve">Reykjanesbær                  </t>
  </si>
  <si>
    <t>1,2659757150844</t>
  </si>
  <si>
    <t>1,24515107985947</t>
  </si>
  <si>
    <t xml:space="preserve">Reykjavík                     </t>
  </si>
  <si>
    <t>1,46438263721743</t>
  </si>
  <si>
    <t>1,49269289333804</t>
  </si>
  <si>
    <t xml:space="preserve">Seltjarnarnes                 </t>
  </si>
  <si>
    <t>1,63489024924432</t>
  </si>
  <si>
    <t>1,56611196556937</t>
  </si>
  <si>
    <t xml:space="preserve">Seyðisfjarðarkaupstaður       </t>
  </si>
  <si>
    <t>0,457292357579777</t>
  </si>
  <si>
    <t xml:space="preserve">Skaftárhreppur                </t>
  </si>
  <si>
    <t>0,481162821014209</t>
  </si>
  <si>
    <t>0,883414411555973</t>
  </si>
  <si>
    <t xml:space="preserve">Skagabyggð                    </t>
  </si>
  <si>
    <t>0,428251837647811</t>
  </si>
  <si>
    <t>0,829562594268477</t>
  </si>
  <si>
    <t>0,446409546132538</t>
  </si>
  <si>
    <t xml:space="preserve">Skeiða- og Gnúpverjahreppur   </t>
  </si>
  <si>
    <t>0,562659154027546</t>
  </si>
  <si>
    <t>0,723124427821174</t>
  </si>
  <si>
    <t xml:space="preserve">Skorradalshreppur             </t>
  </si>
  <si>
    <t>0,999534378395158</t>
  </si>
  <si>
    <t>0,834194113570691</t>
  </si>
  <si>
    <t xml:space="preserve">Skútustaðahreppur             </t>
  </si>
  <si>
    <t>0,395619796956566</t>
  </si>
  <si>
    <t>0,588308913419646</t>
  </si>
  <si>
    <t xml:space="preserve">Snæfellsbær                   </t>
  </si>
  <si>
    <t>0,581137805098269</t>
  </si>
  <si>
    <t>0,687290448412819</t>
  </si>
  <si>
    <t xml:space="preserve">Strandabyggð                  </t>
  </si>
  <si>
    <t>0,279997180806418</t>
  </si>
  <si>
    <t>0,496776607128875</t>
  </si>
  <si>
    <t xml:space="preserve">Stykkishólmsbær               </t>
  </si>
  <si>
    <t>0,998694015518169</t>
  </si>
  <si>
    <t>1,00298436142952</t>
  </si>
  <si>
    <t xml:space="preserve">Suðurnesjabær                 </t>
  </si>
  <si>
    <t>0,873572595791339</t>
  </si>
  <si>
    <t>1,08937939399656</t>
  </si>
  <si>
    <t xml:space="preserve">Súðavíkurhreppur              </t>
  </si>
  <si>
    <t>0,491809780668703</t>
  </si>
  <si>
    <t xml:space="preserve">Svalbarðshreppur              </t>
  </si>
  <si>
    <t>0,232742856087334</t>
  </si>
  <si>
    <t xml:space="preserve">Svalbarðsstrandarhreppur      </t>
  </si>
  <si>
    <t>0,586515903234491</t>
  </si>
  <si>
    <t>0,994916202915412</t>
  </si>
  <si>
    <t xml:space="preserve">Sveitarfélagið Árborg         </t>
  </si>
  <si>
    <t>1,00529729470787</t>
  </si>
  <si>
    <t>1,07262838046771</t>
  </si>
  <si>
    <t xml:space="preserve">Sveitarfélagið Hornafjörður   </t>
  </si>
  <si>
    <t>0,571504103815954</t>
  </si>
  <si>
    <t>0,641631988698309</t>
  </si>
  <si>
    <t xml:space="preserve">Sveitarfélagið Skagafjörður   </t>
  </si>
  <si>
    <t>0,58432530557</t>
  </si>
  <si>
    <t>0,882180916154028</t>
  </si>
  <si>
    <t xml:space="preserve">Sveitarfélagið Vogar          </t>
  </si>
  <si>
    <t>1,07411060097885</t>
  </si>
  <si>
    <t>1,23344028843938</t>
  </si>
  <si>
    <t xml:space="preserve">Sveitarfélagið Ölfus          </t>
  </si>
  <si>
    <t>0,69869550810715</t>
  </si>
  <si>
    <t>0,755728590604653</t>
  </si>
  <si>
    <t xml:space="preserve">Tálknafjarðarhreppur          </t>
  </si>
  <si>
    <t>0,497071688042108</t>
  </si>
  <si>
    <t xml:space="preserve">Vestmannaeyjar                </t>
  </si>
  <si>
    <t>0,993043379019122</t>
  </si>
  <si>
    <t>0,917865444319826</t>
  </si>
  <si>
    <t xml:space="preserve">Vesturbyggð                   </t>
  </si>
  <si>
    <t>0,396846606092998</t>
  </si>
  <si>
    <t xml:space="preserve">Vopnafjarðarhreppur           </t>
  </si>
  <si>
    <t>0,572131322853171</t>
  </si>
  <si>
    <t xml:space="preserve">Þingeyjarsveit                </t>
  </si>
  <si>
    <t>0,500705557871781</t>
  </si>
  <si>
    <t>0,607886583289242</t>
  </si>
  <si>
    <t>1)</t>
  </si>
  <si>
    <t>2)</t>
  </si>
  <si>
    <t>Verðmat</t>
  </si>
  <si>
    <t>3)</t>
  </si>
  <si>
    <t xml:space="preserve">Akureyrarbær </t>
  </si>
  <si>
    <t>Í samræmi við gjaldskrá</t>
  </si>
  <si>
    <t>HÚSNÆÐI SEM BREYTA Á Í ALMENNAR ÍBÚÐIR (ef við á)</t>
  </si>
  <si>
    <t>STOFNVIRÐI VERKEFNIS</t>
  </si>
  <si>
    <t>SAMTALS</t>
  </si>
  <si>
    <t>LÓÐARVERÐ</t>
  </si>
  <si>
    <t>OPINBER GJÖLD</t>
  </si>
  <si>
    <t>4)</t>
  </si>
  <si>
    <t>BEINT FJÁRFRAMLAG</t>
  </si>
  <si>
    <t>SUNDURLIÐUN Á STOFNFRAMLAGI SVEITARFÉLAGS (ÞAR SEM VIÐ Á)</t>
  </si>
  <si>
    <t>Stofnframlag sveitarfélags getur falist í beinu fjárframlagi, úthlutun lóðar eða lækkun eða niðurfellingu á gjöldum sem umsækjanda ber að standa  skil á til sveitarfélagins vegna byggingar almennra íbúða, sjá nánar 20. gr. reglugerðar nr. 183/2020. Þá getur sveitar­félag einnig lagt til húsnæði sem stofnframlag, enda sé ekki óhagkvæmt að breyta því í almennar íbúðir að mati Húsnæðis- og mannvirkjastofnunar.</t>
  </si>
  <si>
    <t>Meðfylgjandi: Staðfesting á stofnframlagi sveitarfélags. Mikilvægt er að staðfestingin stafi frá aðila sem hefur heimild til að skuldbinda sveitarfélagið og með fylgi bókun sveitarstjórnar eða annars þar til bærs aðila.</t>
  </si>
  <si>
    <t>Lóðarnúmer</t>
  </si>
  <si>
    <t>[Staður og dagsetning]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</si>
  <si>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</si>
  <si>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</si>
  <si>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</si>
  <si>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</si>
  <si>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</si>
  <si>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</si>
  <si>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</si>
  <si>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>Reykjanesbær</t>
  </si>
  <si>
    <t>Grindavíkurbær</t>
  </si>
  <si>
    <t>Sveitarfélagið Vogar</t>
  </si>
  <si>
    <t>Suðurnesjabær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</si>
  <si>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</si>
  <si>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</si>
  <si>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</si>
  <si>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</si>
  <si>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</si>
  <si>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</si>
  <si>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</si>
  <si>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</si>
  <si>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</si>
  <si>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</si>
  <si>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</si>
  <si>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</si>
  <si>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</si>
  <si>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</si>
  <si>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</si>
  <si>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</si>
  <si>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</si>
  <si>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</si>
  <si>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</si>
  <si>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Sveitarfélagið Skagafjörður</t>
  </si>
  <si>
    <t>Húnaþing vestra</t>
  </si>
  <si>
    <t xml:space="preserve">Blönduósbær </t>
  </si>
  <si>
    <t>Sveitarfélagið Skagaströnd</t>
  </si>
  <si>
    <t>Skagabyggð</t>
  </si>
  <si>
    <t>Húnavatnshreppur</t>
  </si>
  <si>
    <t>Akrahreppur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</si>
  <si>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</si>
  <si>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</si>
  <si>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</si>
  <si>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</si>
  <si>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</si>
  <si>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</si>
  <si>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</si>
  <si>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</si>
  <si>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</si>
  <si>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</si>
  <si>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</si>
  <si>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</si>
  <si>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</si>
  <si>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Fjarðabyggð</t>
  </si>
  <si>
    <t>Múlaþing</t>
  </si>
  <si>
    <t>Vopnafjarðarhreppur</t>
  </si>
  <si>
    <t>Fljótsdalshreppur</t>
  </si>
  <si>
    <t>Sveitarfélagið Hornafjörður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</si>
  <si>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</si>
  <si>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</si>
  <si>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</si>
  <si>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</si>
  <si>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</si>
  <si>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</si>
  <si>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</si>
  <si>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</si>
  <si>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</si>
  <si>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</si>
  <si>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</si>
  <si>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</si>
  <si>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</si>
  <si>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</si>
  <si>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STOFNFRAMLAG SVEITARFÉLAGS - 12% - reiknast sjálfkrafa</t>
  </si>
  <si>
    <t xml:space="preserve">VIÐBÓTARFRAMLAG SVEITARFÉLAGS </t>
  </si>
  <si>
    <t xml:space="preserve">SAMTALS STOFNFRAMLAG SVEITARFÉLAGS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</si>
</sst>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&quot;kr.&quot;_-;\-* #,##0\ &quot;kr.&quot;_-;_-* &quot;-&quot;\ &quot;kr.&quot;_-;_-@_-"/>
    <numFmt numFmtId="165" formatCode="###\-####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9" tint="-0.499984740745262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E25E5C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E25E5C"/>
      <name val="Calibri"/>
      <family val="2"/>
      <scheme val="minor"/>
    </font>
    <font>
      <sz val="16"/>
      <color rgb="FFE25E5C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rgb="FF000000"/>
      <name val="Calibri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DBD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BCBB"/>
        <bgColor indexed="64"/>
      </patternFill>
    </fill>
    <fill>
      <patternFill patternType="solid">
        <fgColor rgb="FFEAF2F2"/>
        <bgColor indexed="64"/>
      </patternFill>
    </fill>
  </fills>
  <borders count="14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rgb="FF11223A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3" fillId="3" borderId="1" applyNumberFormat="0"/>
  </cellStyleXfs>
  <cellXfs count="108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0" fillId="0" borderId="0" xfId="0" applyFont="1" applyProtection="1"/>
    <xf numFmtId="0" fontId="4" fillId="0" borderId="0" xfId="0" applyFont="1" applyFill="1" applyBorder="1" applyProtection="1"/>
    <xf numFmtId="0" fontId="0" fillId="0" borderId="0" xfId="0" applyBorder="1"/>
    <xf numFmtId="0" fontId="5" fillId="0" borderId="0" xfId="0" applyFont="1"/>
    <xf numFmtId="0" fontId="7" fillId="0" borderId="0" xfId="0" applyFont="1" applyBorder="1" applyAlignment="1" applyProtection="1"/>
    <xf numFmtId="0" fontId="6" fillId="0" borderId="0" xfId="0" applyFont="1" applyBorder="1" applyProtection="1"/>
    <xf numFmtId="0" fontId="7" fillId="0" borderId="0" xfId="0" applyFont="1" applyBorder="1" applyProtection="1"/>
    <xf numFmtId="0" fontId="8" fillId="0" borderId="0" xfId="0" applyFont="1" applyBorder="1" applyProtection="1"/>
    <xf numFmtId="164" fontId="7" fillId="0" borderId="0" xfId="0" applyNumberFormat="1" applyFont="1" applyBorder="1" applyAlignment="1" applyProtection="1">
      <alignment horizontal="right"/>
    </xf>
    <xf numFmtId="0" fontId="7" fillId="0" borderId="0" xfId="0" applyFont="1" applyFill="1" applyBorder="1" applyProtection="1"/>
    <xf numFmtId="164" fontId="6" fillId="0" borderId="0" xfId="0" applyNumberFormat="1" applyFont="1" applyBorder="1" applyProtection="1"/>
    <xf numFmtId="0" fontId="8" fillId="0" borderId="0" xfId="0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left"/>
    </xf>
    <xf numFmtId="0" fontId="4" fillId="0" borderId="5" xfId="0" applyFont="1" applyFill="1" applyBorder="1" applyProtection="1"/>
    <xf numFmtId="0" fontId="6" fillId="0" borderId="2" xfId="0" applyFont="1" applyBorder="1" applyProtection="1"/>
    <xf numFmtId="0" fontId="8" fillId="0" borderId="4" xfId="0" applyFont="1" applyBorder="1" applyAlignment="1" applyProtection="1">
      <alignment horizontal="left"/>
    </xf>
    <xf numFmtId="0" fontId="0" fillId="4" borderId="0" xfId="0" applyFill="1"/>
    <xf numFmtId="0" fontId="0" fillId="0" borderId="0" xfId="0" quotePrefix="1" applyBorder="1"/>
    <xf numFmtId="0" fontId="0" fillId="0" borderId="0" xfId="0" quotePrefix="1" applyFill="1" applyBorder="1"/>
    <xf numFmtId="164" fontId="7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Protection="1"/>
    <xf numFmtId="164" fontId="8" fillId="0" borderId="0" xfId="0" applyNumberFormat="1" applyFont="1" applyFill="1" applyBorder="1" applyAlignment="1" applyProtection="1">
      <alignment horizontal="left"/>
    </xf>
    <xf numFmtId="0" fontId="6" fillId="0" borderId="4" xfId="0" applyFont="1" applyBorder="1" applyProtection="1"/>
    <xf numFmtId="0" fontId="7" fillId="0" borderId="2" xfId="0" applyFont="1" applyBorder="1" applyProtection="1"/>
    <xf numFmtId="164" fontId="12" fillId="2" borderId="3" xfId="1" applyNumberFormat="1" applyFont="1" applyFill="1" applyBorder="1" applyProtection="1">
      <protection locked="0"/>
    </xf>
    <xf numFmtId="0" fontId="14" fillId="5" borderId="0" xfId="0" applyFont="1" applyFill="1" applyBorder="1" applyProtection="1"/>
    <xf numFmtId="164" fontId="13" fillId="7" borderId="3" xfId="1" applyNumberFormat="1" applyFont="1" applyFill="1" applyBorder="1" applyProtection="1">
      <protection locked="0"/>
    </xf>
    <xf numFmtId="164" fontId="6" fillId="0" borderId="2" xfId="0" applyNumberFormat="1" applyFont="1" applyFill="1" applyBorder="1" applyAlignment="1" applyProtection="1">
      <alignment horizontal="right"/>
    </xf>
    <xf numFmtId="164" fontId="16" fillId="6" borderId="6" xfId="1" applyNumberFormat="1" applyFont="1" applyFill="1" applyBorder="1" applyProtection="1">
      <protection locked="0"/>
    </xf>
    <xf numFmtId="164" fontId="6" fillId="0" borderId="2" xfId="0" applyNumberFormat="1" applyFont="1" applyFill="1" applyBorder="1" applyProtection="1"/>
    <xf numFmtId="3" fontId="14" fillId="5" borderId="2" xfId="0" applyNumberFormat="1" applyFont="1" applyFill="1" applyBorder="1" applyProtection="1"/>
    <xf numFmtId="164" fontId="6" fillId="0" borderId="0" xfId="0" applyNumberFormat="1" applyFont="1" applyFill="1" applyBorder="1" applyAlignment="1" applyProtection="1">
      <alignment horizontal="right"/>
    </xf>
    <xf numFmtId="165" fontId="13" fillId="7" borderId="3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14" fillId="5" borderId="0" xfId="0" applyFont="1" applyFill="1" applyProtection="1"/>
    <xf numFmtId="0" fontId="0" fillId="0" borderId="0" xfId="0" applyProtection="1"/>
    <xf numFmtId="0" fontId="6" fillId="0" borderId="0" xfId="0" applyFont="1" applyAlignment="1" applyProtection="1">
      <alignment horizontal="right"/>
    </xf>
    <xf numFmtId="0" fontId="0" fillId="0" borderId="0" xfId="0" quotePrefix="1" applyProtection="1"/>
    <xf numFmtId="0" fontId="9" fillId="0" borderId="0" xfId="0" applyFont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left" vertical="top" wrapText="1"/>
    </xf>
    <xf numFmtId="0" fontId="0" fillId="0" borderId="0" xfId="0" applyFill="1" applyProtection="1"/>
    <xf numFmtId="0" fontId="17" fillId="0" borderId="0" xfId="0" applyFont="1" applyBorder="1" applyProtection="1"/>
    <xf numFmtId="0" fontId="7" fillId="0" borderId="0" xfId="0" applyFont="1" applyFill="1" applyProtection="1"/>
    <xf numFmtId="3" fontId="6" fillId="0" borderId="0" xfId="1" applyNumberFormat="1" applyFont="1" applyFill="1" applyBorder="1" applyAlignment="1" applyProtection="1">
      <alignment horizontal="center"/>
    </xf>
    <xf numFmtId="3" fontId="14" fillId="5" borderId="0" xfId="1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3" fontId="6" fillId="0" borderId="0" xfId="1" applyNumberFormat="1" applyFont="1" applyFill="1" applyBorder="1" applyProtection="1"/>
    <xf numFmtId="0" fontId="0" fillId="0" borderId="0" xfId="0" applyFill="1" applyBorder="1" applyProtection="1"/>
    <xf numFmtId="0" fontId="17" fillId="0" borderId="2" xfId="0" applyFont="1" applyBorder="1" applyProtection="1"/>
    <xf numFmtId="0" fontId="14" fillId="5" borderId="2" xfId="0" applyFont="1" applyFill="1" applyBorder="1" applyProtection="1"/>
    <xf numFmtId="164" fontId="6" fillId="0" borderId="0" xfId="0" applyNumberFormat="1" applyFont="1" applyProtection="1"/>
    <xf numFmtId="164" fontId="16" fillId="6" borderId="3" xfId="1" applyNumberFormat="1" applyFont="1" applyFill="1" applyBorder="1" applyProtection="1"/>
    <xf numFmtId="0" fontId="7" fillId="5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vertical="center"/>
    </xf>
    <xf numFmtId="0" fontId="6" fillId="5" borderId="0" xfId="0" applyFont="1" applyFill="1" applyProtection="1"/>
    <xf numFmtId="0" fontId="11" fillId="5" borderId="0" xfId="0" applyFont="1" applyFill="1" applyBorder="1" applyAlignment="1" applyProtection="1">
      <alignment horizontal="left" vertical="top" wrapText="1"/>
    </xf>
    <xf numFmtId="0" fontId="0" fillId="5" borderId="0" xfId="0" applyFill="1" applyProtection="1"/>
    <xf numFmtId="164" fontId="6" fillId="0" borderId="0" xfId="1" applyNumberFormat="1" applyFont="1" applyFill="1" applyBorder="1" applyProtection="1"/>
    <xf numFmtId="164" fontId="6" fillId="0" borderId="0" xfId="0" applyNumberFormat="1" applyFont="1" applyFill="1" applyProtection="1"/>
    <xf numFmtId="0" fontId="12" fillId="0" borderId="0" xfId="0" applyFont="1" applyProtection="1"/>
    <xf numFmtId="0" fontId="12" fillId="0" borderId="2" xfId="0" applyFont="1" applyBorder="1" applyProtection="1"/>
    <xf numFmtId="0" fontId="13" fillId="0" borderId="2" xfId="0" applyFont="1" applyBorder="1" applyProtection="1"/>
    <xf numFmtId="0" fontId="15" fillId="5" borderId="2" xfId="0" applyFont="1" applyFill="1" applyBorder="1" applyProtection="1"/>
    <xf numFmtId="0" fontId="13" fillId="0" borderId="0" xfId="0" applyFont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3" fillId="0" borderId="0" xfId="0" applyFont="1" applyFill="1" applyProtection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64" fontId="13" fillId="0" borderId="0" xfId="1" applyNumberFormat="1" applyFont="1" applyFill="1" applyBorder="1" applyProtection="1"/>
    <xf numFmtId="0" fontId="14" fillId="5" borderId="8" xfId="0" applyFont="1" applyFill="1" applyBorder="1" applyProtection="1"/>
    <xf numFmtId="164" fontId="12" fillId="0" borderId="0" xfId="1" applyNumberFormat="1" applyFont="1" applyFill="1" applyBorder="1" applyProtection="1"/>
    <xf numFmtId="164" fontId="6" fillId="0" borderId="2" xfId="1" applyNumberFormat="1" applyFont="1" applyFill="1" applyBorder="1" applyProtection="1"/>
    <xf numFmtId="164" fontId="13" fillId="7" borderId="3" xfId="1" applyNumberFormat="1" applyFont="1" applyFill="1" applyBorder="1" applyProtection="1"/>
    <xf numFmtId="164" fontId="6" fillId="0" borderId="4" xfId="1" applyNumberFormat="1" applyFont="1" applyFill="1" applyBorder="1" applyProtection="1"/>
    <xf numFmtId="164" fontId="6" fillId="0" borderId="4" xfId="1" applyNumberFormat="1" applyFont="1" applyFill="1" applyBorder="1" applyAlignment="1" applyProtection="1">
      <alignment vertical="center"/>
    </xf>
    <xf numFmtId="164" fontId="6" fillId="0" borderId="2" xfId="1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/>
    </xf>
    <xf numFmtId="0" fontId="11" fillId="5" borderId="0" xfId="0" applyFont="1" applyFill="1" applyAlignment="1" applyProtection="1">
      <alignment horizontal="right"/>
    </xf>
    <xf numFmtId="166" fontId="11" fillId="0" borderId="0" xfId="0" applyNumberFormat="1" applyFont="1" applyProtection="1"/>
    <xf numFmtId="0" fontId="11" fillId="0" borderId="0" xfId="0" applyFont="1" applyAlignment="1" applyProtection="1">
      <alignment horizontal="right"/>
    </xf>
    <xf numFmtId="164" fontId="10" fillId="0" borderId="0" xfId="0" applyNumberFormat="1" applyFont="1" applyProtection="1"/>
    <xf numFmtId="0" fontId="0" fillId="0" borderId="5" xfId="0" applyBorder="1" applyProtection="1"/>
    <xf numFmtId="0" fontId="0" fillId="0" borderId="0" xfId="0" applyBorder="1" applyProtection="1"/>
    <xf numFmtId="0" fontId="12" fillId="0" borderId="0" xfId="0" applyFont="1" applyAlignment="1" applyProtection="1">
      <alignment horizontal="right"/>
    </xf>
    <xf numFmtId="0" fontId="17" fillId="0" borderId="2" xfId="0" applyNumberFormat="1" applyFont="1" applyBorder="1" applyProtection="1"/>
    <xf numFmtId="0" fontId="19" fillId="0" borderId="0" xfId="0" applyFont="1"/>
    <xf numFmtId="0" fontId="19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9" fontId="0" fillId="0" borderId="0" xfId="0" applyNumberFormat="1" applyProtection="1"/>
    <xf numFmtId="9" fontId="17" fillId="0" borderId="2" xfId="0" applyNumberFormat="1" applyFont="1" applyBorder="1" applyProtection="1"/>
    <xf numFmtId="0" fontId="6" fillId="0" borderId="0" xfId="0" applyFont="1" applyAlignment="1" applyProtection="1">
      <alignment horizontal="left" wrapText="1"/>
    </xf>
    <xf numFmtId="0" fontId="6" fillId="7" borderId="0" xfId="0" applyFont="1" applyFill="1" applyBorder="1" applyAlignment="1" applyProtection="1">
      <alignment horizontal="left" vertical="top" wrapText="1"/>
    </xf>
    <xf numFmtId="3" fontId="6" fillId="2" borderId="0" xfId="1" applyNumberFormat="1" applyFont="1" applyFill="1" applyBorder="1" applyAlignment="1" applyProtection="1">
      <alignment horizontal="left"/>
      <protection locked="0"/>
    </xf>
    <xf numFmtId="3" fontId="6" fillId="2" borderId="7" xfId="1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 wrapText="1"/>
    </xf>
    <xf numFmtId="0" fontId="6" fillId="7" borderId="9" xfId="1" applyNumberFormat="1" applyFont="1" applyFill="1" applyBorder="1" applyAlignment="1" applyProtection="1">
      <alignment horizontal="left" vertical="top" wrapText="1"/>
      <protection locked="0"/>
    </xf>
    <xf numFmtId="0" fontId="6" fillId="7" borderId="5" xfId="1" applyNumberFormat="1" applyFont="1" applyFill="1" applyBorder="1" applyAlignment="1" applyProtection="1">
      <alignment horizontal="left" vertical="top" wrapText="1"/>
      <protection locked="0"/>
    </xf>
    <xf numFmtId="0" fontId="6" fillId="7" borderId="10" xfId="1" applyNumberFormat="1" applyFont="1" applyFill="1" applyBorder="1" applyAlignment="1" applyProtection="1">
      <alignment horizontal="left" vertical="top" wrapText="1"/>
      <protection locked="0"/>
    </xf>
    <xf numFmtId="0" fontId="6" fillId="7" borderId="11" xfId="1" applyNumberFormat="1" applyFont="1" applyFill="1" applyBorder="1" applyAlignment="1" applyProtection="1">
      <alignment horizontal="left" vertical="top" wrapText="1"/>
      <protection locked="0"/>
    </xf>
    <xf numFmtId="0" fontId="6" fillId="7" borderId="0" xfId="1" applyNumberFormat="1" applyFont="1" applyFill="1" applyBorder="1" applyAlignment="1" applyProtection="1">
      <alignment horizontal="left" vertical="top" wrapText="1"/>
      <protection locked="0"/>
    </xf>
    <xf numFmtId="0" fontId="6" fillId="7" borderId="12" xfId="1" applyNumberFormat="1" applyFont="1" applyFill="1" applyBorder="1" applyAlignment="1" applyProtection="1">
      <alignment horizontal="left" vertical="top" wrapText="1"/>
      <protection locked="0"/>
    </xf>
    <xf numFmtId="0" fontId="6" fillId="7" borderId="13" xfId="1" applyNumberFormat="1" applyFont="1" applyFill="1" applyBorder="1" applyAlignment="1" applyProtection="1">
      <alignment horizontal="left" vertical="top" wrapText="1"/>
      <protection locked="0"/>
    </xf>
    <xf numFmtId="0" fontId="6" fillId="7" borderId="2" xfId="1" applyNumberFormat="1" applyFont="1" applyFill="1" applyBorder="1" applyAlignment="1" applyProtection="1">
      <alignment horizontal="left" vertical="top" wrapText="1"/>
      <protection locked="0"/>
    </xf>
    <xf numFmtId="0" fontId="6" fillId="7" borderId="8" xfId="1" applyNumberFormat="1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5" xfId="1" xr:uid="{00000000-0005-0000-0000-000001000000}"/>
    <cellStyle name="Offsheet" xfId="2" xr:uid="{00000000-0005-0000-0000-000002000000}"/>
  </cellStyles>
  <dxfs count="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11223A"/>
      </font>
    </dxf>
    <dxf>
      <font>
        <b/>
        <i val="0"/>
        <color rgb="FF11223A"/>
      </font>
    </dxf>
  </dxfs>
  <tableStyles count="0" defaultTableStyle="TableStyleMedium2" defaultPivotStyle="PivotStyleLight16"/>
  <colors>
    <mruColors>
      <color rgb="FFC6DBDC"/>
      <color rgb="FFEFBCBB"/>
      <color rgb="FFEAF2F2"/>
      <color rgb="FF5B7F7E"/>
      <color rgb="FF92B1B0"/>
      <color rgb="FFE25E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68037</xdr:rowOff>
    </xdr:from>
    <xdr:to>
      <xdr:col>10</xdr:col>
      <xdr:colOff>13607</xdr:colOff>
      <xdr:row>6</xdr:row>
      <xdr:rowOff>81643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12964" y="4109358"/>
          <a:ext cx="9443357" cy="13606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36511</xdr:colOff>
      <xdr:row>0</xdr:row>
      <xdr:rowOff>84667</xdr:rowOff>
    </xdr:from>
    <xdr:to>
      <xdr:col>2</xdr:col>
      <xdr:colOff>1164166</xdr:colOff>
      <xdr:row>3</xdr:row>
      <xdr:rowOff>142345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71DB18D-8202-477E-9150-E0CA716D18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178" y="84667"/>
          <a:ext cx="1529821" cy="7831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76"/>
  <sheetViews>
    <sheetView showGridLines="0" tabSelected="1" topLeftCell="A33" zoomScale="60" zoomScaleNormal="60" workbookViewId="0">
      <selection activeCell="P60" sqref="P60"/>
    </sheetView>
  </sheetViews>
  <sheetFormatPr defaultColWidth="9.1328125" defaultRowHeight="18" x14ac:dyDescent="0.55000000000000004"/>
  <cols>
    <col min="1" max="1" width="4.73046875" style="35" customWidth="1"/>
    <col min="2" max="2" width="5.59765625" style="35" customWidth="1"/>
    <col min="3" max="3" width="35.73046875" style="35" customWidth="1"/>
    <col min="4" max="4" width="12.1328125" style="35" customWidth="1"/>
    <col min="5" max="5" width="38.33203125" style="35" customWidth="1"/>
    <col min="6" max="6" width="25.73046875" style="35" customWidth="1"/>
    <col min="7" max="7" width="2.73046875" style="35" customWidth="1"/>
    <col min="8" max="8" width="30.3984375" style="35" customWidth="1"/>
    <col min="9" max="9" width="2.86328125" style="36" customWidth="1"/>
    <col min="10" max="10" width="29.265625" style="35" customWidth="1"/>
    <col min="11" max="11" width="3.265625" style="37" customWidth="1"/>
    <col min="12" max="12" width="18.1328125" style="37" customWidth="1"/>
    <col min="13" max="18" width="9.1328125" style="37"/>
    <col min="19" max="19" width="11" style="37" bestFit="1" customWidth="1"/>
    <col min="20" max="29" width="9.1328125" style="37"/>
    <col min="30" max="30" width="26.73046875" style="37" bestFit="1" customWidth="1"/>
    <col min="31" max="16384" width="9.1328125" style="37"/>
  </cols>
  <sheetData>
    <row r="2" spans="1:32" x14ac:dyDescent="0.55000000000000004">
      <c r="J2" s="38"/>
      <c r="AD2" s="89" t="s">
        <v>279</v>
      </c>
      <c r="AF2" s="92">
        <v>0.12</v>
      </c>
    </row>
    <row r="3" spans="1:32" ht="21" x14ac:dyDescent="0.65">
      <c r="J3" s="87" t="s">
        <v>242</v>
      </c>
      <c r="AD3" s="89" t="s">
        <v>254</v>
      </c>
      <c r="AF3" s="92">
        <v>0.16</v>
      </c>
    </row>
    <row r="4" spans="1:32" x14ac:dyDescent="0.55000000000000004">
      <c r="AD4" s="89" t="s">
        <v>280</v>
      </c>
    </row>
    <row r="5" spans="1:32" x14ac:dyDescent="0.55000000000000004">
      <c r="S5" s="39"/>
      <c r="AD5" s="89" t="s">
        <v>270</v>
      </c>
    </row>
    <row r="6" spans="1:32" ht="25.5" x14ac:dyDescent="0.75">
      <c r="B6" s="40" t="s">
        <v>17</v>
      </c>
      <c r="C6" s="40"/>
      <c r="D6" s="40"/>
      <c r="AD6" s="89" t="s">
        <v>302</v>
      </c>
    </row>
    <row r="7" spans="1:32" x14ac:dyDescent="0.55000000000000004">
      <c r="AD7" s="89" t="s">
        <v>310</v>
      </c>
    </row>
    <row r="8" spans="1:32" x14ac:dyDescent="0.55000000000000004">
      <c r="AD8" s="89" t="s">
        <v>275</v>
      </c>
    </row>
    <row r="9" spans="1:32" ht="18.75" customHeight="1" x14ac:dyDescent="0.55000000000000004">
      <c r="B9" s="95" t="s">
        <v>239</v>
      </c>
      <c r="C9" s="95"/>
      <c r="D9" s="95"/>
      <c r="E9" s="95"/>
      <c r="F9" s="95"/>
      <c r="G9" s="95"/>
      <c r="H9" s="95"/>
      <c r="I9" s="95"/>
      <c r="J9" s="95"/>
      <c r="AD9" s="89" t="s">
        <v>264</v>
      </c>
    </row>
    <row r="10" spans="1:32" x14ac:dyDescent="0.55000000000000004">
      <c r="B10" s="95"/>
      <c r="C10" s="95"/>
      <c r="D10" s="95"/>
      <c r="E10" s="95"/>
      <c r="F10" s="95"/>
      <c r="G10" s="95"/>
      <c r="H10" s="95"/>
      <c r="I10" s="95"/>
      <c r="J10" s="95"/>
      <c r="AD10" s="89" t="s">
        <v>257</v>
      </c>
    </row>
    <row r="11" spans="1:32" ht="22.5" customHeight="1" x14ac:dyDescent="0.55000000000000004">
      <c r="B11" s="95"/>
      <c r="C11" s="95"/>
      <c r="D11" s="95"/>
      <c r="E11" s="95"/>
      <c r="F11" s="95"/>
      <c r="G11" s="95"/>
      <c r="H11" s="95"/>
      <c r="I11" s="95"/>
      <c r="J11" s="95"/>
      <c r="AD11" s="89" t="s">
        <v>263</v>
      </c>
    </row>
    <row r="12" spans="1:32" s="43" customFormat="1" x14ac:dyDescent="0.55000000000000004">
      <c r="A12" s="41"/>
      <c r="B12" s="42"/>
      <c r="C12" s="42"/>
      <c r="D12" s="42"/>
      <c r="E12" s="42"/>
      <c r="F12" s="42"/>
      <c r="G12" s="42"/>
      <c r="H12" s="42"/>
      <c r="I12" s="42"/>
      <c r="J12" s="42"/>
      <c r="AD12" s="89" t="s">
        <v>283</v>
      </c>
    </row>
    <row r="13" spans="1:32" x14ac:dyDescent="0.55000000000000004">
      <c r="AD13" s="89" t="s">
        <v>261</v>
      </c>
    </row>
    <row r="14" spans="1:32" ht="18.75" customHeight="1" x14ac:dyDescent="0.65">
      <c r="B14" s="44" t="s">
        <v>11</v>
      </c>
      <c r="C14" s="44"/>
      <c r="D14" s="44"/>
      <c r="E14" s="45"/>
      <c r="F14" s="96" t="s">
        <v>20</v>
      </c>
      <c r="G14" s="96"/>
      <c r="H14" s="96"/>
      <c r="I14" s="96"/>
      <c r="J14" s="97"/>
      <c r="AD14" s="89" t="s">
        <v>284</v>
      </c>
    </row>
    <row r="15" spans="1:32" ht="21" x14ac:dyDescent="0.65">
      <c r="A15" s="41"/>
      <c r="B15" s="44"/>
      <c r="C15" s="44"/>
      <c r="D15" s="44"/>
      <c r="E15" s="41"/>
      <c r="F15" s="41"/>
      <c r="G15" s="41"/>
      <c r="H15" s="41"/>
      <c r="J15" s="41"/>
      <c r="AD15" s="89" t="s">
        <v>282</v>
      </c>
    </row>
    <row r="16" spans="1:32" ht="21" x14ac:dyDescent="0.65">
      <c r="B16" s="44" t="s">
        <v>10</v>
      </c>
      <c r="C16" s="44"/>
      <c r="D16" s="44"/>
      <c r="E16" s="45"/>
      <c r="F16" s="96"/>
      <c r="G16" s="96"/>
      <c r="H16" s="96"/>
      <c r="I16" s="96"/>
      <c r="J16" s="97"/>
      <c r="AD16" s="89" t="s">
        <v>293</v>
      </c>
    </row>
    <row r="17" spans="1:30" s="43" customFormat="1" ht="21" x14ac:dyDescent="0.65">
      <c r="A17" s="41"/>
      <c r="B17" s="44"/>
      <c r="C17" s="44"/>
      <c r="D17" s="44"/>
      <c r="E17" s="45"/>
      <c r="F17" s="45"/>
      <c r="G17" s="45"/>
      <c r="H17" s="46"/>
      <c r="I17" s="47"/>
      <c r="J17" s="46"/>
      <c r="AD17" s="89" t="s">
        <v>296</v>
      </c>
    </row>
    <row r="18" spans="1:30" ht="21" x14ac:dyDescent="0.65">
      <c r="B18" s="44" t="s">
        <v>9</v>
      </c>
      <c r="C18" s="44"/>
      <c r="D18" s="44"/>
      <c r="E18" s="45"/>
      <c r="F18" s="96"/>
      <c r="G18" s="96"/>
      <c r="H18" s="96"/>
      <c r="I18" s="96"/>
      <c r="J18" s="97"/>
      <c r="AD18" s="91" t="s">
        <v>311</v>
      </c>
    </row>
    <row r="19" spans="1:30" s="43" customFormat="1" x14ac:dyDescent="0.55000000000000004">
      <c r="A19" s="35"/>
      <c r="B19" s="41"/>
      <c r="C19" s="41"/>
      <c r="D19" s="41"/>
      <c r="E19" s="41"/>
      <c r="F19" s="41"/>
      <c r="G19" s="41"/>
      <c r="H19" s="41"/>
      <c r="I19" s="36"/>
      <c r="J19" s="35"/>
      <c r="AD19" s="89" t="s">
        <v>246</v>
      </c>
    </row>
    <row r="20" spans="1:30" s="50" customFormat="1" x14ac:dyDescent="0.55000000000000004">
      <c r="A20" s="48"/>
      <c r="B20" s="11"/>
      <c r="C20" s="11"/>
      <c r="D20" s="11"/>
      <c r="E20" s="11"/>
      <c r="F20" s="11"/>
      <c r="G20" s="11"/>
      <c r="H20" s="48"/>
      <c r="I20" s="27"/>
      <c r="J20" s="49"/>
      <c r="AD20" s="89" t="s">
        <v>251</v>
      </c>
    </row>
    <row r="21" spans="1:30" ht="21" x14ac:dyDescent="0.65">
      <c r="B21" s="51" t="s">
        <v>232</v>
      </c>
      <c r="C21" s="51"/>
      <c r="D21" s="51"/>
      <c r="E21" s="25"/>
      <c r="F21" s="25"/>
      <c r="G21" s="25"/>
      <c r="H21" s="16"/>
      <c r="I21" s="52"/>
      <c r="J21" s="26"/>
      <c r="AD21" s="89" t="s">
        <v>308</v>
      </c>
    </row>
    <row r="22" spans="1:30" x14ac:dyDescent="0.55000000000000004">
      <c r="J22" s="53"/>
      <c r="AD22" s="89" t="s">
        <v>258</v>
      </c>
    </row>
    <row r="23" spans="1:30" ht="21" x14ac:dyDescent="0.65">
      <c r="B23" s="51" t="s">
        <v>312</v>
      </c>
      <c r="C23" s="51"/>
      <c r="D23" s="93"/>
      <c r="E23" s="88"/>
      <c r="F23" s="25"/>
      <c r="G23" s="25"/>
      <c r="H23" s="16"/>
      <c r="I23" s="52"/>
      <c r="J23" s="54">
        <f>J21*0.12</f>
        <v>0</v>
      </c>
      <c r="AD23" s="89" t="s">
        <v>287</v>
      </c>
    </row>
    <row r="24" spans="1:30" ht="21" x14ac:dyDescent="0.65">
      <c r="B24" s="51" t="s">
        <v>313</v>
      </c>
      <c r="C24" s="51"/>
      <c r="D24" s="93"/>
      <c r="E24" s="88"/>
      <c r="F24" s="25"/>
      <c r="G24" s="25"/>
      <c r="H24" s="16"/>
      <c r="I24" s="52"/>
      <c r="J24" s="26"/>
      <c r="AD24" s="89" t="s">
        <v>247</v>
      </c>
    </row>
    <row r="25" spans="1:30" ht="21" x14ac:dyDescent="0.65">
      <c r="B25" s="51" t="s">
        <v>314</v>
      </c>
      <c r="C25" s="51"/>
      <c r="D25" s="93"/>
      <c r="E25" s="88"/>
      <c r="F25" s="25"/>
      <c r="G25" s="25"/>
      <c r="H25" s="16"/>
      <c r="I25" s="52"/>
      <c r="J25" s="26">
        <f>+J23+J24</f>
        <v>0</v>
      </c>
      <c r="M25" s="56"/>
      <c r="AD25" s="89" t="s">
        <v>259</v>
      </c>
    </row>
    <row r="26" spans="1:30" s="59" customFormat="1" x14ac:dyDescent="0.55000000000000004">
      <c r="A26" s="57"/>
      <c r="B26" s="55"/>
      <c r="C26" s="55"/>
      <c r="D26" s="55"/>
      <c r="E26" s="55"/>
      <c r="F26" s="55"/>
      <c r="G26" s="55"/>
      <c r="H26" s="55"/>
      <c r="I26" s="58"/>
      <c r="J26" s="55"/>
      <c r="AD26" s="89" t="s">
        <v>305</v>
      </c>
    </row>
    <row r="27" spans="1:30" ht="21" x14ac:dyDescent="0.65">
      <c r="B27" s="44" t="s">
        <v>238</v>
      </c>
      <c r="C27" s="44"/>
      <c r="D27" s="44"/>
      <c r="E27" s="8"/>
      <c r="F27" s="8"/>
      <c r="G27" s="8"/>
      <c r="H27" s="7"/>
      <c r="I27" s="27"/>
      <c r="J27" s="60"/>
      <c r="AD27" s="91" t="s">
        <v>278</v>
      </c>
    </row>
    <row r="28" spans="1:30" x14ac:dyDescent="0.55000000000000004">
      <c r="J28" s="61"/>
      <c r="AD28" s="89" t="s">
        <v>274</v>
      </c>
    </row>
    <row r="29" spans="1:30" ht="21" x14ac:dyDescent="0.65">
      <c r="A29" s="62" t="s">
        <v>225</v>
      </c>
      <c r="B29" s="51" t="s">
        <v>237</v>
      </c>
      <c r="C29" s="51"/>
      <c r="D29" s="51"/>
      <c r="E29" s="63"/>
      <c r="F29" s="63"/>
      <c r="G29" s="63"/>
      <c r="H29" s="64"/>
      <c r="I29" s="65"/>
      <c r="J29" s="26">
        <v>0</v>
      </c>
      <c r="AD29" s="89" t="s">
        <v>256</v>
      </c>
    </row>
    <row r="30" spans="1:30" ht="21" x14ac:dyDescent="0.65">
      <c r="A30" s="66"/>
      <c r="B30" s="8"/>
      <c r="C30" s="8"/>
      <c r="D30" s="8"/>
      <c r="E30" s="8"/>
      <c r="F30" s="8"/>
      <c r="G30" s="8"/>
      <c r="H30" s="7"/>
      <c r="I30" s="27"/>
      <c r="J30" s="60"/>
      <c r="AD30" s="89" t="s">
        <v>306</v>
      </c>
    </row>
    <row r="31" spans="1:30" ht="21" x14ac:dyDescent="0.65">
      <c r="A31" s="66"/>
      <c r="B31" s="8"/>
      <c r="C31" s="8"/>
      <c r="D31" s="8"/>
      <c r="E31" s="8"/>
      <c r="G31" s="8"/>
      <c r="I31" s="27"/>
      <c r="J31" s="67" t="s">
        <v>227</v>
      </c>
      <c r="AD31" s="89" t="s">
        <v>285</v>
      </c>
    </row>
    <row r="32" spans="1:30" ht="21" x14ac:dyDescent="0.65">
      <c r="A32" s="62" t="s">
        <v>226</v>
      </c>
      <c r="B32" s="51" t="s">
        <v>231</v>
      </c>
      <c r="C32" s="51"/>
      <c r="D32" s="51"/>
      <c r="E32" s="25"/>
      <c r="F32" s="68"/>
      <c r="G32" s="25"/>
      <c r="H32" s="64"/>
      <c r="I32" s="52"/>
      <c r="J32" s="26">
        <v>0</v>
      </c>
      <c r="AD32" s="89" t="s">
        <v>265</v>
      </c>
    </row>
    <row r="33" spans="1:30" s="43" customFormat="1" ht="21" x14ac:dyDescent="0.65">
      <c r="A33" s="69"/>
      <c r="B33" s="7" t="s">
        <v>15</v>
      </c>
      <c r="C33" s="7"/>
      <c r="D33" s="7"/>
      <c r="E33" s="11"/>
      <c r="F33" s="34"/>
      <c r="G33" s="11"/>
      <c r="I33" s="27"/>
      <c r="J33" s="60"/>
      <c r="AD33" s="89" t="s">
        <v>271</v>
      </c>
    </row>
    <row r="34" spans="1:30" ht="21" x14ac:dyDescent="0.65">
      <c r="A34" s="66"/>
      <c r="F34" s="48"/>
      <c r="G34" s="48"/>
      <c r="H34" s="48"/>
      <c r="AD34" s="89" t="s">
        <v>249</v>
      </c>
    </row>
    <row r="35" spans="1:30" x14ac:dyDescent="0.55000000000000004">
      <c r="B35" s="8"/>
      <c r="C35" s="8"/>
      <c r="D35" s="8"/>
      <c r="E35" s="8"/>
      <c r="AD35" s="89" t="s">
        <v>244</v>
      </c>
    </row>
    <row r="36" spans="1:30" x14ac:dyDescent="0.55000000000000004">
      <c r="B36" s="8"/>
      <c r="C36" s="8"/>
      <c r="D36" s="8"/>
      <c r="E36" s="8"/>
      <c r="F36" s="70"/>
      <c r="J36" s="71" t="s">
        <v>230</v>
      </c>
      <c r="AD36" s="89" t="s">
        <v>292</v>
      </c>
    </row>
    <row r="37" spans="1:30" ht="21" x14ac:dyDescent="0.65">
      <c r="A37" s="62" t="s">
        <v>228</v>
      </c>
      <c r="B37" s="51" t="s">
        <v>234</v>
      </c>
      <c r="C37" s="51"/>
      <c r="D37" s="51"/>
      <c r="E37" s="25"/>
      <c r="F37" s="68"/>
      <c r="G37" s="16"/>
      <c r="H37" s="16"/>
      <c r="I37" s="52"/>
      <c r="J37" s="26">
        <v>0</v>
      </c>
      <c r="AD37" s="89" t="s">
        <v>248</v>
      </c>
    </row>
    <row r="38" spans="1:30" ht="21" x14ac:dyDescent="0.65">
      <c r="A38" s="62"/>
      <c r="B38" s="7" t="s">
        <v>241</v>
      </c>
      <c r="C38" s="7"/>
      <c r="D38" s="7"/>
      <c r="E38" s="8"/>
      <c r="F38" s="34"/>
      <c r="J38" s="72"/>
      <c r="AD38" s="89" t="s">
        <v>294</v>
      </c>
    </row>
    <row r="39" spans="1:30" ht="21" x14ac:dyDescent="0.65">
      <c r="A39" s="62"/>
      <c r="B39" s="6"/>
      <c r="C39" s="6"/>
      <c r="D39" s="6"/>
      <c r="E39" s="6"/>
      <c r="F39" s="6"/>
      <c r="G39" s="7"/>
      <c r="AD39" s="89" t="s">
        <v>300</v>
      </c>
    </row>
    <row r="40" spans="1:30" ht="21" x14ac:dyDescent="0.65">
      <c r="A40" s="62" t="s">
        <v>236</v>
      </c>
      <c r="B40" s="44" t="s">
        <v>235</v>
      </c>
      <c r="C40" s="44"/>
      <c r="D40" s="44"/>
      <c r="E40" s="25"/>
      <c r="F40" s="25"/>
      <c r="G40" s="29"/>
      <c r="H40" s="16"/>
      <c r="I40" s="73"/>
      <c r="J40" s="26">
        <f>SUM(H44:H56)</f>
        <v>0</v>
      </c>
      <c r="K40" s="43"/>
      <c r="AD40" s="89" t="s">
        <v>281</v>
      </c>
    </row>
    <row r="41" spans="1:30" ht="21" x14ac:dyDescent="0.65">
      <c r="A41" s="62"/>
      <c r="B41" s="44"/>
      <c r="C41" s="44"/>
      <c r="D41" s="44"/>
      <c r="E41" s="8"/>
      <c r="F41" s="8"/>
      <c r="G41" s="33"/>
      <c r="H41" s="7"/>
      <c r="I41" s="27"/>
      <c r="J41" s="74"/>
      <c r="K41" s="43"/>
      <c r="AD41" s="89" t="s">
        <v>303</v>
      </c>
    </row>
    <row r="42" spans="1:30" ht="21" x14ac:dyDescent="0.65">
      <c r="A42" s="62"/>
      <c r="B42" s="7" t="s">
        <v>0</v>
      </c>
      <c r="C42" s="7"/>
      <c r="D42" s="7"/>
      <c r="E42" s="9"/>
      <c r="F42" s="9"/>
      <c r="G42" s="22"/>
      <c r="I42" s="27"/>
      <c r="J42" s="7"/>
      <c r="AD42" s="89" t="s">
        <v>304</v>
      </c>
    </row>
    <row r="43" spans="1:30" ht="21" x14ac:dyDescent="0.65">
      <c r="A43" s="62"/>
      <c r="B43" s="7"/>
      <c r="C43" s="7"/>
      <c r="D43" s="7"/>
      <c r="E43" s="9"/>
      <c r="F43" s="9"/>
      <c r="G43" s="22"/>
      <c r="I43" s="27"/>
      <c r="J43" s="7"/>
      <c r="AD43" s="89" t="s">
        <v>266</v>
      </c>
    </row>
    <row r="44" spans="1:30" ht="21" x14ac:dyDescent="0.65">
      <c r="A44" s="62"/>
      <c r="B44" s="7"/>
      <c r="C44" s="7"/>
      <c r="D44" s="7"/>
      <c r="E44" s="25" t="s">
        <v>1</v>
      </c>
      <c r="F44" s="25"/>
      <c r="G44" s="75"/>
      <c r="H44" s="28">
        <v>0</v>
      </c>
      <c r="I44" s="27"/>
      <c r="J44" s="7"/>
      <c r="AD44" s="89" t="s">
        <v>250</v>
      </c>
    </row>
    <row r="45" spans="1:30" x14ac:dyDescent="0.55000000000000004">
      <c r="B45" s="7"/>
      <c r="C45" s="7"/>
      <c r="D45" s="7"/>
      <c r="E45" s="7"/>
      <c r="F45" s="7"/>
      <c r="G45" s="48"/>
      <c r="I45" s="27"/>
      <c r="J45" s="7"/>
      <c r="AD45" s="89" t="s">
        <v>243</v>
      </c>
    </row>
    <row r="46" spans="1:30" x14ac:dyDescent="0.55000000000000004">
      <c r="B46" s="7"/>
      <c r="C46" s="7"/>
      <c r="D46" s="7"/>
      <c r="E46" s="8" t="s">
        <v>2</v>
      </c>
      <c r="F46" s="8"/>
      <c r="G46" s="21"/>
      <c r="H46" s="10"/>
      <c r="I46" s="27"/>
      <c r="J46" s="7"/>
      <c r="AD46" s="89" t="s">
        <v>245</v>
      </c>
    </row>
    <row r="47" spans="1:30" ht="21" x14ac:dyDescent="0.65">
      <c r="B47" s="7"/>
      <c r="C47" s="7"/>
      <c r="D47" s="7"/>
      <c r="E47" s="16" t="s">
        <v>3</v>
      </c>
      <c r="F47" s="16"/>
      <c r="G47" s="75"/>
      <c r="H47" s="28">
        <v>0</v>
      </c>
      <c r="I47" s="27"/>
      <c r="J47" s="7"/>
      <c r="AD47" s="89" t="s">
        <v>301</v>
      </c>
    </row>
    <row r="48" spans="1:30" ht="21" x14ac:dyDescent="0.65">
      <c r="B48" s="7"/>
      <c r="C48" s="7"/>
      <c r="D48" s="7"/>
      <c r="E48" s="24" t="s">
        <v>4</v>
      </c>
      <c r="F48" s="24"/>
      <c r="G48" s="77"/>
      <c r="H48" s="28"/>
      <c r="I48" s="27"/>
      <c r="J48" s="7"/>
      <c r="AD48" s="89" t="s">
        <v>277</v>
      </c>
    </row>
    <row r="49" spans="1:30" ht="21" x14ac:dyDescent="0.65">
      <c r="B49" s="7"/>
      <c r="C49" s="7"/>
      <c r="D49" s="7"/>
      <c r="E49" s="24" t="s">
        <v>5</v>
      </c>
      <c r="F49" s="24"/>
      <c r="G49" s="78"/>
      <c r="H49" s="28"/>
      <c r="I49" s="27"/>
      <c r="J49" s="7"/>
      <c r="AD49" s="89" t="s">
        <v>309</v>
      </c>
    </row>
    <row r="50" spans="1:30" ht="21" x14ac:dyDescent="0.65">
      <c r="B50" s="7"/>
      <c r="C50" s="7"/>
      <c r="D50" s="7"/>
      <c r="E50" s="24" t="s">
        <v>6</v>
      </c>
      <c r="F50" s="24"/>
      <c r="G50" s="77"/>
      <c r="H50" s="76"/>
      <c r="I50" s="27"/>
      <c r="J50" s="7"/>
      <c r="AD50" s="90" t="s">
        <v>255</v>
      </c>
    </row>
    <row r="51" spans="1:30" ht="21" x14ac:dyDescent="0.65">
      <c r="B51" s="7"/>
      <c r="C51" s="7"/>
      <c r="D51" s="7"/>
      <c r="E51" s="7"/>
      <c r="F51" s="7"/>
      <c r="G51" s="60"/>
      <c r="H51" s="72"/>
      <c r="I51" s="27"/>
      <c r="J51" s="7"/>
      <c r="AD51" s="89" t="s">
        <v>288</v>
      </c>
    </row>
    <row r="52" spans="1:30" x14ac:dyDescent="0.55000000000000004">
      <c r="B52" s="7"/>
      <c r="C52" s="7"/>
      <c r="D52" s="7"/>
      <c r="E52" s="11" t="s">
        <v>7</v>
      </c>
      <c r="F52" s="11"/>
      <c r="G52" s="22"/>
      <c r="H52" s="12"/>
      <c r="I52" s="27"/>
      <c r="J52" s="7"/>
      <c r="AD52" s="89" t="s">
        <v>262</v>
      </c>
    </row>
    <row r="53" spans="1:30" ht="21" x14ac:dyDescent="0.65">
      <c r="B53" s="7"/>
      <c r="C53" s="7"/>
      <c r="D53" s="7"/>
      <c r="E53" s="16" t="s">
        <v>8</v>
      </c>
      <c r="F53" s="16"/>
      <c r="G53" s="75"/>
      <c r="H53" s="28"/>
      <c r="I53" s="27"/>
      <c r="J53" s="7"/>
      <c r="AD53" s="89" t="s">
        <v>272</v>
      </c>
    </row>
    <row r="54" spans="1:30" ht="21" x14ac:dyDescent="0.65">
      <c r="B54" s="7"/>
      <c r="C54" s="7"/>
      <c r="D54" s="7"/>
      <c r="E54" s="17"/>
      <c r="F54" s="17"/>
      <c r="G54" s="79"/>
      <c r="H54" s="28"/>
      <c r="I54" s="27"/>
      <c r="J54" s="7"/>
      <c r="AD54" s="89" t="s">
        <v>260</v>
      </c>
    </row>
    <row r="55" spans="1:30" ht="21" x14ac:dyDescent="0.65">
      <c r="B55" s="7"/>
      <c r="C55" s="7"/>
      <c r="D55" s="7"/>
      <c r="E55" s="17"/>
      <c r="F55" s="17"/>
      <c r="G55" s="78"/>
      <c r="H55" s="28"/>
      <c r="I55" s="27"/>
      <c r="J55" s="7"/>
      <c r="AD55" s="89" t="s">
        <v>253</v>
      </c>
    </row>
    <row r="56" spans="1:30" ht="21" x14ac:dyDescent="0.65">
      <c r="B56" s="8"/>
      <c r="C56" s="8"/>
      <c r="D56" s="8"/>
      <c r="E56" s="17"/>
      <c r="F56" s="17"/>
      <c r="G56" s="77"/>
      <c r="H56" s="28"/>
      <c r="I56" s="27"/>
      <c r="J56" s="7"/>
      <c r="AD56" s="89" t="s">
        <v>269</v>
      </c>
    </row>
    <row r="57" spans="1:30" x14ac:dyDescent="0.55000000000000004">
      <c r="A57" s="7"/>
      <c r="B57" s="13"/>
      <c r="C57" s="13"/>
      <c r="D57" s="13"/>
      <c r="E57" s="13"/>
      <c r="F57" s="13"/>
      <c r="G57" s="13"/>
      <c r="H57" s="23"/>
      <c r="I57" s="27"/>
      <c r="J57" s="14"/>
      <c r="L57" s="1"/>
      <c r="AD57" s="90" t="s">
        <v>291</v>
      </c>
    </row>
    <row r="58" spans="1:30" ht="21" x14ac:dyDescent="0.65">
      <c r="B58" s="63" t="s">
        <v>233</v>
      </c>
      <c r="C58" s="63"/>
      <c r="D58" s="63"/>
      <c r="E58" s="16"/>
      <c r="F58" s="16"/>
      <c r="G58" s="16"/>
      <c r="H58" s="31"/>
      <c r="I58" s="32"/>
      <c r="J58" s="30">
        <f>J29+J32+J37+J40</f>
        <v>0</v>
      </c>
      <c r="L58" s="2"/>
      <c r="AD58" s="89" t="s">
        <v>286</v>
      </c>
    </row>
    <row r="59" spans="1:30" x14ac:dyDescent="0.55000000000000004">
      <c r="H59" s="48"/>
      <c r="AD59" s="89" t="s">
        <v>299</v>
      </c>
    </row>
    <row r="60" spans="1:30" x14ac:dyDescent="0.55000000000000004">
      <c r="H60" s="80"/>
      <c r="I60" s="81" t="str">
        <f>IF(J60&lt;&gt;0,"Ath. að heildarstofnframlag þarf að stemma við sundurliðað stofnframlag","")</f>
        <v/>
      </c>
      <c r="J60" s="82">
        <f>IFERROR(J25-J58,"")</f>
        <v>0</v>
      </c>
      <c r="AD60" s="89" t="s">
        <v>297</v>
      </c>
    </row>
    <row r="61" spans="1:30" x14ac:dyDescent="0.55000000000000004">
      <c r="H61" s="83"/>
      <c r="J61" s="84"/>
      <c r="AD61" s="89" t="s">
        <v>273</v>
      </c>
    </row>
    <row r="62" spans="1:30" ht="21" customHeight="1" x14ac:dyDescent="0.55000000000000004">
      <c r="B62" s="99"/>
      <c r="C62" s="100"/>
      <c r="D62" s="100"/>
      <c r="E62" s="100"/>
      <c r="F62" s="100"/>
      <c r="G62" s="100"/>
      <c r="H62" s="100"/>
      <c r="I62" s="100"/>
      <c r="J62" s="101"/>
      <c r="AD62" s="89" t="s">
        <v>276</v>
      </c>
    </row>
    <row r="63" spans="1:30" ht="60.75" customHeight="1" x14ac:dyDescent="0.55000000000000004">
      <c r="B63" s="102"/>
      <c r="C63" s="103"/>
      <c r="D63" s="103"/>
      <c r="E63" s="103"/>
      <c r="F63" s="103"/>
      <c r="G63" s="103"/>
      <c r="H63" s="103"/>
      <c r="I63" s="103"/>
      <c r="J63" s="104"/>
      <c r="AD63" s="89" t="s">
        <v>252</v>
      </c>
    </row>
    <row r="64" spans="1:30" x14ac:dyDescent="0.55000000000000004">
      <c r="B64" s="102"/>
      <c r="C64" s="103"/>
      <c r="D64" s="103"/>
      <c r="E64" s="103"/>
      <c r="F64" s="103"/>
      <c r="G64" s="103"/>
      <c r="H64" s="103"/>
      <c r="I64" s="103"/>
      <c r="J64" s="104"/>
      <c r="AD64" s="89" t="s">
        <v>307</v>
      </c>
    </row>
    <row r="65" spans="2:30" x14ac:dyDescent="0.55000000000000004">
      <c r="B65" s="102"/>
      <c r="C65" s="103"/>
      <c r="D65" s="103"/>
      <c r="E65" s="103"/>
      <c r="F65" s="103"/>
      <c r="G65" s="103"/>
      <c r="H65" s="103"/>
      <c r="I65" s="103"/>
      <c r="J65" s="104"/>
      <c r="AD65" s="89" t="s">
        <v>267</v>
      </c>
    </row>
    <row r="66" spans="2:30" x14ac:dyDescent="0.55000000000000004">
      <c r="B66" s="105"/>
      <c r="C66" s="106"/>
      <c r="D66" s="106"/>
      <c r="E66" s="106"/>
      <c r="F66" s="106"/>
      <c r="G66" s="106"/>
      <c r="H66" s="106"/>
      <c r="I66" s="106"/>
      <c r="J66" s="107"/>
      <c r="AD66" s="89" t="s">
        <v>289</v>
      </c>
    </row>
    <row r="67" spans="2:30" x14ac:dyDescent="0.55000000000000004">
      <c r="E67" s="3"/>
      <c r="F67" s="3"/>
      <c r="G67" s="3"/>
      <c r="H67" s="3"/>
      <c r="AD67" s="89" t="s">
        <v>298</v>
      </c>
    </row>
    <row r="68" spans="2:30" x14ac:dyDescent="0.55000000000000004">
      <c r="E68" s="3"/>
      <c r="F68" s="3"/>
      <c r="G68" s="3"/>
      <c r="H68" s="3"/>
      <c r="AD68" s="89" t="s">
        <v>268</v>
      </c>
    </row>
    <row r="69" spans="2:30" x14ac:dyDescent="0.55000000000000004">
      <c r="E69" s="37"/>
      <c r="F69" s="37"/>
      <c r="G69" s="37"/>
      <c r="H69" s="37"/>
      <c r="AD69" s="89" t="s">
        <v>295</v>
      </c>
    </row>
    <row r="70" spans="2:30" x14ac:dyDescent="0.55000000000000004">
      <c r="E70" s="15" t="s">
        <v>18</v>
      </c>
      <c r="F70" s="15"/>
      <c r="G70" s="15"/>
      <c r="H70" s="85"/>
      <c r="AD70" s="89" t="s">
        <v>290</v>
      </c>
    </row>
    <row r="71" spans="2:30" x14ac:dyDescent="0.55000000000000004">
      <c r="E71" s="3"/>
      <c r="F71" s="3"/>
      <c r="G71" s="3"/>
      <c r="H71" s="86"/>
    </row>
    <row r="72" spans="2:30" ht="39" customHeight="1" x14ac:dyDescent="0.55000000000000004">
      <c r="E72" s="98" t="s">
        <v>240</v>
      </c>
      <c r="F72" s="98"/>
      <c r="G72" s="98"/>
      <c r="H72" s="98"/>
      <c r="I72" s="98"/>
      <c r="J72" s="98"/>
    </row>
    <row r="73" spans="2:30" x14ac:dyDescent="0.55000000000000004">
      <c r="E73" s="3"/>
      <c r="F73" s="3"/>
      <c r="G73" s="3"/>
      <c r="H73" s="86"/>
    </row>
    <row r="74" spans="2:30" ht="15" customHeight="1" x14ac:dyDescent="0.55000000000000004">
      <c r="E74" s="94" t="s">
        <v>16</v>
      </c>
      <c r="F74" s="94"/>
      <c r="G74" s="94"/>
      <c r="H74" s="94"/>
      <c r="I74" s="94"/>
      <c r="J74" s="94"/>
    </row>
    <row r="75" spans="2:30" x14ac:dyDescent="0.55000000000000004">
      <c r="E75" s="94"/>
      <c r="F75" s="94"/>
      <c r="G75" s="94"/>
      <c r="H75" s="94"/>
      <c r="I75" s="94"/>
      <c r="J75" s="94"/>
    </row>
    <row r="76" spans="2:30" x14ac:dyDescent="0.55000000000000004">
      <c r="E76" s="94"/>
      <c r="F76" s="94"/>
      <c r="G76" s="94"/>
      <c r="H76" s="94"/>
      <c r="I76" s="94"/>
      <c r="J76" s="94"/>
    </row>
  </sheetData>
  <sheetProtection algorithmName="SHA-512" hashValue="2w+htWfpdfWViCM86WtYCtyjrBI18u3s8IX3qod4BWhF9UMcslJcxi4ZgYoqQxbF/aI16qrtHDDjcXD92m7+0A==" saltValue="4Ygi3rGBAxQuR/4umWVuYg==" spinCount="100000" sheet="1" objects="1" scenarios="1"/>
  <mergeCells count="7">
    <mergeCell ref="E74:J76"/>
    <mergeCell ref="B9:J11"/>
    <mergeCell ref="F14:J14"/>
    <mergeCell ref="F16:J16"/>
    <mergeCell ref="F18:J18"/>
    <mergeCell ref="E72:J72"/>
    <mergeCell ref="B62:J66"/>
  </mergeCells>
  <conditionalFormatting sqref="H67:H68">
    <cfRule type="cellIs" dxfId="3" priority="1" operator="equal">
      <formula>0</formula>
    </cfRule>
    <cfRule type="cellIs" dxfId="2" priority="2" operator="greaterThan">
      <formula>0</formula>
    </cfRule>
    <cfRule type="cellIs" dxfId="1" priority="3" operator="lessThan">
      <formula>0</formula>
    </cfRule>
    <cfRule type="cellIs" dxfId="0" priority="4" operator="lessThan">
      <formula>0</formula>
    </cfRule>
  </conditionalFormatting>
  <dataValidations count="2">
    <dataValidation type="list" allowBlank="1" showInputMessage="1" showErrorMessage="1" sqref="J20" xr:uid="{00000000-0002-0000-0000-000000000000}">
      <formula1>$S$5:$S$14</formula1>
    </dataValidation>
    <dataValidation type="list" allowBlank="1" showInputMessage="1" showErrorMessage="1" sqref="F14:J14" xr:uid="{0099D521-FF95-41E5-BAA0-8B4082A67985}">
      <formula1>$AD$2:$AD$70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ignoredErrors>
    <ignoredError sqref="J23 J58 J4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topLeftCell="H1" workbookViewId="0">
      <selection sqref="A1:G1048576"/>
    </sheetView>
  </sheetViews>
  <sheetFormatPr defaultRowHeight="15.75" x14ac:dyDescent="0.5"/>
  <cols>
    <col min="1" max="1" width="18.59765625" style="5" hidden="1" customWidth="1"/>
    <col min="2" max="2" width="29.3984375" style="5" hidden="1" customWidth="1"/>
    <col min="3" max="4" width="17.86328125" style="5" hidden="1" customWidth="1"/>
    <col min="5" max="5" width="26.73046875" style="5" hidden="1" customWidth="1"/>
    <col min="6" max="7" width="0" hidden="1" customWidth="1"/>
  </cols>
  <sheetData>
    <row r="1" spans="1:7" s="4" customFormat="1" ht="14.25" x14ac:dyDescent="0.45">
      <c r="A1" s="4" t="s">
        <v>19</v>
      </c>
      <c r="B1" s="19" t="s">
        <v>20</v>
      </c>
      <c r="C1" s="4" t="s">
        <v>21</v>
      </c>
      <c r="D1" s="4" t="s">
        <v>22</v>
      </c>
      <c r="E1" s="4" t="s">
        <v>23</v>
      </c>
      <c r="G1" s="20" t="s">
        <v>14</v>
      </c>
    </row>
    <row r="2" spans="1:7" ht="14.25" x14ac:dyDescent="0.45">
      <c r="A2">
        <v>5706</v>
      </c>
      <c r="B2" t="s">
        <v>24</v>
      </c>
      <c r="C2" t="s">
        <v>25</v>
      </c>
      <c r="D2">
        <v>3</v>
      </c>
      <c r="E2" t="s">
        <v>26</v>
      </c>
      <c r="G2" t="s">
        <v>12</v>
      </c>
    </row>
    <row r="3" spans="1:7" ht="14.25" x14ac:dyDescent="0.45">
      <c r="A3">
        <v>3000</v>
      </c>
      <c r="B3" t="s">
        <v>27</v>
      </c>
      <c r="C3" t="s">
        <v>28</v>
      </c>
      <c r="D3">
        <v>578</v>
      </c>
      <c r="E3" t="s">
        <v>29</v>
      </c>
      <c r="G3" t="s">
        <v>13</v>
      </c>
    </row>
    <row r="4" spans="1:7" ht="14.25" x14ac:dyDescent="0.45">
      <c r="A4">
        <v>6000</v>
      </c>
      <c r="B4" t="s">
        <v>229</v>
      </c>
      <c r="C4" t="s">
        <v>30</v>
      </c>
      <c r="D4">
        <v>1727</v>
      </c>
      <c r="E4" t="s">
        <v>31</v>
      </c>
    </row>
    <row r="5" spans="1:7" ht="14.25" x14ac:dyDescent="0.45">
      <c r="A5">
        <v>6515</v>
      </c>
      <c r="B5" t="s">
        <v>32</v>
      </c>
      <c r="C5" t="s">
        <v>33</v>
      </c>
      <c r="D5">
        <v>5</v>
      </c>
      <c r="E5" t="s">
        <v>34</v>
      </c>
    </row>
    <row r="6" spans="1:7" ht="14.25" x14ac:dyDescent="0.45">
      <c r="A6">
        <v>4901</v>
      </c>
      <c r="B6" t="s">
        <v>35</v>
      </c>
      <c r="C6" t="s">
        <v>36</v>
      </c>
      <c r="D6">
        <v>1</v>
      </c>
      <c r="E6" t="s">
        <v>37</v>
      </c>
    </row>
    <row r="7" spans="1:7" ht="14.25" x14ac:dyDescent="0.45">
      <c r="A7">
        <v>8610</v>
      </c>
      <c r="B7" t="s">
        <v>38</v>
      </c>
      <c r="C7" t="s">
        <v>39</v>
      </c>
      <c r="D7">
        <v>17</v>
      </c>
      <c r="E7" t="s">
        <v>40</v>
      </c>
    </row>
    <row r="8" spans="1:7" ht="14.25" x14ac:dyDescent="0.45">
      <c r="A8">
        <v>8721</v>
      </c>
      <c r="B8" t="s">
        <v>41</v>
      </c>
      <c r="C8" t="s">
        <v>42</v>
      </c>
      <c r="D8">
        <v>45</v>
      </c>
      <c r="E8" t="s">
        <v>43</v>
      </c>
    </row>
    <row r="9" spans="1:7" ht="14.25" x14ac:dyDescent="0.45">
      <c r="A9">
        <v>5604</v>
      </c>
      <c r="B9" t="s">
        <v>44</v>
      </c>
      <c r="C9" s="18">
        <v>0</v>
      </c>
      <c r="D9">
        <v>1</v>
      </c>
      <c r="E9" t="s">
        <v>45</v>
      </c>
    </row>
    <row r="10" spans="1:7" ht="14.25" x14ac:dyDescent="0.45">
      <c r="A10">
        <v>4100</v>
      </c>
      <c r="B10" t="s">
        <v>46</v>
      </c>
      <c r="C10" t="s">
        <v>47</v>
      </c>
      <c r="D10">
        <v>16</v>
      </c>
      <c r="E10" t="s">
        <v>48</v>
      </c>
    </row>
    <row r="11" spans="1:7" ht="14.25" x14ac:dyDescent="0.45">
      <c r="A11">
        <v>3609</v>
      </c>
      <c r="B11" t="s">
        <v>49</v>
      </c>
      <c r="C11" t="s">
        <v>50</v>
      </c>
      <c r="D11">
        <v>337</v>
      </c>
      <c r="E11" t="s">
        <v>51</v>
      </c>
    </row>
    <row r="12" spans="1:7" ht="14.25" x14ac:dyDescent="0.45">
      <c r="A12">
        <v>7509</v>
      </c>
      <c r="B12" t="s">
        <v>52</v>
      </c>
      <c r="C12" s="18"/>
      <c r="D12"/>
      <c r="E12" t="s">
        <v>53</v>
      </c>
    </row>
    <row r="13" spans="1:7" ht="14.25" x14ac:dyDescent="0.45">
      <c r="A13">
        <v>3811</v>
      </c>
      <c r="B13" t="s">
        <v>54</v>
      </c>
      <c r="C13" t="s">
        <v>55</v>
      </c>
      <c r="D13">
        <v>10</v>
      </c>
      <c r="E13" t="s">
        <v>56</v>
      </c>
    </row>
    <row r="14" spans="1:7" ht="14.25" x14ac:dyDescent="0.45">
      <c r="A14">
        <v>6400</v>
      </c>
      <c r="B14" t="s">
        <v>57</v>
      </c>
      <c r="C14" t="s">
        <v>58</v>
      </c>
      <c r="D14">
        <v>2</v>
      </c>
      <c r="E14" t="s">
        <v>59</v>
      </c>
    </row>
    <row r="15" spans="1:7" ht="14.25" x14ac:dyDescent="0.45">
      <c r="A15">
        <v>7617</v>
      </c>
      <c r="B15" t="s">
        <v>60</v>
      </c>
      <c r="C15" t="s">
        <v>61</v>
      </c>
      <c r="D15">
        <v>2</v>
      </c>
      <c r="E15" t="s">
        <v>62</v>
      </c>
    </row>
    <row r="16" spans="1:7" ht="14.25" x14ac:dyDescent="0.45">
      <c r="A16">
        <v>3713</v>
      </c>
      <c r="B16" t="s">
        <v>63</v>
      </c>
      <c r="C16" t="s">
        <v>64</v>
      </c>
      <c r="D16">
        <v>5</v>
      </c>
      <c r="E16" t="s">
        <v>65</v>
      </c>
    </row>
    <row r="17" spans="1:5" ht="14.25" x14ac:dyDescent="0.45">
      <c r="A17">
        <v>6513</v>
      </c>
      <c r="B17" t="s">
        <v>66</v>
      </c>
      <c r="C17" t="s">
        <v>67</v>
      </c>
      <c r="D17">
        <v>9</v>
      </c>
      <c r="E17" t="s">
        <v>68</v>
      </c>
    </row>
    <row r="18" spans="1:5" ht="14.25" x14ac:dyDescent="0.45">
      <c r="A18">
        <v>6250</v>
      </c>
      <c r="B18" t="s">
        <v>69</v>
      </c>
      <c r="C18" t="s">
        <v>70</v>
      </c>
      <c r="D18">
        <v>2</v>
      </c>
      <c r="E18" t="s">
        <v>71</v>
      </c>
    </row>
    <row r="19" spans="1:5" ht="14.25" x14ac:dyDescent="0.45">
      <c r="A19">
        <v>7300</v>
      </c>
      <c r="B19" t="s">
        <v>72</v>
      </c>
      <c r="C19" t="s">
        <v>73</v>
      </c>
      <c r="D19">
        <v>170</v>
      </c>
      <c r="E19" t="s">
        <v>74</v>
      </c>
    </row>
    <row r="20" spans="1:5" ht="14.25" x14ac:dyDescent="0.45">
      <c r="A20">
        <v>7620</v>
      </c>
      <c r="B20" t="s">
        <v>75</v>
      </c>
      <c r="C20" t="s">
        <v>76</v>
      </c>
      <c r="D20">
        <v>215</v>
      </c>
      <c r="E20" t="s">
        <v>77</v>
      </c>
    </row>
    <row r="21" spans="1:5" ht="14.25" x14ac:dyDescent="0.45">
      <c r="A21">
        <v>7505</v>
      </c>
      <c r="B21" t="s">
        <v>78</v>
      </c>
      <c r="C21" t="s">
        <v>79</v>
      </c>
      <c r="D21">
        <v>2</v>
      </c>
      <c r="E21" t="s">
        <v>80</v>
      </c>
    </row>
    <row r="22" spans="1:5" ht="14.25" x14ac:dyDescent="0.45">
      <c r="A22">
        <v>8722</v>
      </c>
      <c r="B22" t="s">
        <v>81</v>
      </c>
      <c r="C22" t="s">
        <v>82</v>
      </c>
      <c r="D22">
        <v>46</v>
      </c>
      <c r="E22" t="s">
        <v>83</v>
      </c>
    </row>
    <row r="23" spans="1:5" ht="14.25" x14ac:dyDescent="0.45">
      <c r="A23">
        <v>1300</v>
      </c>
      <c r="B23" t="s">
        <v>84</v>
      </c>
      <c r="C23" t="s">
        <v>85</v>
      </c>
      <c r="D23">
        <v>2271</v>
      </c>
      <c r="E23" t="s">
        <v>86</v>
      </c>
    </row>
    <row r="24" spans="1:5" ht="14.25" x14ac:dyDescent="0.45">
      <c r="A24">
        <v>2300</v>
      </c>
      <c r="B24" t="s">
        <v>87</v>
      </c>
      <c r="C24" t="s">
        <v>88</v>
      </c>
      <c r="D24">
        <v>125</v>
      </c>
      <c r="E24" t="s">
        <v>89</v>
      </c>
    </row>
    <row r="25" spans="1:5" ht="14.25" x14ac:dyDescent="0.45">
      <c r="A25">
        <v>8719</v>
      </c>
      <c r="B25" t="s">
        <v>90</v>
      </c>
      <c r="C25" t="s">
        <v>91</v>
      </c>
      <c r="D25">
        <v>7</v>
      </c>
      <c r="E25" t="s">
        <v>92</v>
      </c>
    </row>
    <row r="26" spans="1:5" ht="14.25" x14ac:dyDescent="0.45">
      <c r="A26">
        <v>3709</v>
      </c>
      <c r="B26" t="s">
        <v>93</v>
      </c>
      <c r="C26" t="s">
        <v>94</v>
      </c>
      <c r="D26">
        <v>13</v>
      </c>
      <c r="E26" t="s">
        <v>95</v>
      </c>
    </row>
    <row r="27" spans="1:5" ht="14.25" x14ac:dyDescent="0.45">
      <c r="A27">
        <v>6602</v>
      </c>
      <c r="B27" t="s">
        <v>96</v>
      </c>
      <c r="C27" t="s">
        <v>97</v>
      </c>
      <c r="D27">
        <v>2</v>
      </c>
      <c r="E27" t="s">
        <v>98</v>
      </c>
    </row>
    <row r="28" spans="1:5" ht="14.25" x14ac:dyDescent="0.45">
      <c r="A28">
        <v>1400</v>
      </c>
      <c r="B28" t="s">
        <v>99</v>
      </c>
      <c r="C28" t="s">
        <v>100</v>
      </c>
      <c r="D28">
        <v>3114</v>
      </c>
      <c r="E28" t="s">
        <v>101</v>
      </c>
    </row>
    <row r="29" spans="1:5" ht="14.25" x14ac:dyDescent="0.45">
      <c r="A29">
        <v>3710</v>
      </c>
      <c r="B29" t="s">
        <v>102</v>
      </c>
      <c r="C29" t="s">
        <v>103</v>
      </c>
      <c r="D29">
        <v>9</v>
      </c>
      <c r="E29" t="s">
        <v>104</v>
      </c>
    </row>
    <row r="30" spans="1:5" ht="14.25" x14ac:dyDescent="0.45">
      <c r="A30">
        <v>8710</v>
      </c>
      <c r="B30" t="s">
        <v>105</v>
      </c>
      <c r="C30" t="s">
        <v>106</v>
      </c>
      <c r="D30">
        <v>17</v>
      </c>
      <c r="E30" t="s">
        <v>107</v>
      </c>
    </row>
    <row r="31" spans="1:5" ht="14.25" x14ac:dyDescent="0.45">
      <c r="A31">
        <v>5612</v>
      </c>
      <c r="B31" t="s">
        <v>108</v>
      </c>
      <c r="C31" t="s">
        <v>109</v>
      </c>
      <c r="D31">
        <v>3</v>
      </c>
      <c r="E31" t="s">
        <v>110</v>
      </c>
    </row>
    <row r="32" spans="1:5" ht="14.25" x14ac:dyDescent="0.45">
      <c r="A32">
        <v>5508</v>
      </c>
      <c r="B32" t="s">
        <v>111</v>
      </c>
      <c r="C32" t="s">
        <v>112</v>
      </c>
      <c r="D32">
        <v>12</v>
      </c>
      <c r="E32" t="s">
        <v>113</v>
      </c>
    </row>
    <row r="33" spans="1:5" ht="14.25" x14ac:dyDescent="0.45">
      <c r="A33">
        <v>3511</v>
      </c>
      <c r="B33" t="s">
        <v>114</v>
      </c>
      <c r="C33" t="s">
        <v>115</v>
      </c>
      <c r="D33">
        <v>5</v>
      </c>
      <c r="E33" t="s">
        <v>116</v>
      </c>
    </row>
    <row r="34" spans="1:5" ht="14.25" x14ac:dyDescent="0.45">
      <c r="A34">
        <v>8716</v>
      </c>
      <c r="B34" t="s">
        <v>117</v>
      </c>
      <c r="C34" t="s">
        <v>118</v>
      </c>
      <c r="D34">
        <v>66</v>
      </c>
      <c r="E34" t="s">
        <v>119</v>
      </c>
    </row>
    <row r="35" spans="1:5" ht="14.25" x14ac:dyDescent="0.45">
      <c r="A35">
        <v>4200</v>
      </c>
      <c r="B35" t="s">
        <v>120</v>
      </c>
      <c r="C35" t="s">
        <v>121</v>
      </c>
      <c r="D35">
        <v>13</v>
      </c>
      <c r="E35" t="s">
        <v>122</v>
      </c>
    </row>
    <row r="36" spans="1:5" ht="14.25" x14ac:dyDescent="0.45">
      <c r="A36">
        <v>4902</v>
      </c>
      <c r="B36" t="s">
        <v>123</v>
      </c>
      <c r="C36" s="18"/>
      <c r="D36"/>
      <c r="E36" t="s">
        <v>124</v>
      </c>
    </row>
    <row r="37" spans="1:5" ht="14.25" x14ac:dyDescent="0.45">
      <c r="A37">
        <v>1606</v>
      </c>
      <c r="B37" t="s">
        <v>125</v>
      </c>
      <c r="C37" t="s">
        <v>126</v>
      </c>
      <c r="D37">
        <v>9</v>
      </c>
      <c r="E37" t="s">
        <v>127</v>
      </c>
    </row>
    <row r="38" spans="1:5" ht="14.25" x14ac:dyDescent="0.45">
      <c r="A38">
        <v>1000</v>
      </c>
      <c r="B38" t="s">
        <v>128</v>
      </c>
      <c r="C38" t="s">
        <v>129</v>
      </c>
      <c r="D38">
        <v>4484</v>
      </c>
      <c r="E38" t="s">
        <v>130</v>
      </c>
    </row>
    <row r="39" spans="1:5" ht="14.25" x14ac:dyDescent="0.45">
      <c r="A39">
        <v>6709</v>
      </c>
      <c r="B39" t="s">
        <v>131</v>
      </c>
      <c r="C39" t="s">
        <v>132</v>
      </c>
      <c r="D39">
        <v>1</v>
      </c>
      <c r="E39" t="s">
        <v>133</v>
      </c>
    </row>
    <row r="40" spans="1:5" ht="14.25" x14ac:dyDescent="0.45">
      <c r="A40">
        <v>1604</v>
      </c>
      <c r="B40" t="s">
        <v>134</v>
      </c>
      <c r="C40" t="s">
        <v>135</v>
      </c>
      <c r="D40">
        <v>1216</v>
      </c>
      <c r="E40" t="s">
        <v>136</v>
      </c>
    </row>
    <row r="41" spans="1:5" ht="14.25" x14ac:dyDescent="0.45">
      <c r="A41">
        <v>8508</v>
      </c>
      <c r="B41" t="s">
        <v>137</v>
      </c>
      <c r="C41" t="s">
        <v>138</v>
      </c>
      <c r="D41">
        <v>12</v>
      </c>
      <c r="E41" t="s">
        <v>139</v>
      </c>
    </row>
    <row r="42" spans="1:5" ht="14.25" x14ac:dyDescent="0.45">
      <c r="A42">
        <v>6100</v>
      </c>
      <c r="B42" t="s">
        <v>140</v>
      </c>
      <c r="C42" t="s">
        <v>141</v>
      </c>
      <c r="D42">
        <v>22</v>
      </c>
      <c r="E42" t="s">
        <v>142</v>
      </c>
    </row>
    <row r="43" spans="1:5" ht="14.25" x14ac:dyDescent="0.45">
      <c r="A43">
        <v>8613</v>
      </c>
      <c r="B43" t="s">
        <v>143</v>
      </c>
      <c r="C43" t="s">
        <v>144</v>
      </c>
      <c r="D43">
        <v>44</v>
      </c>
      <c r="E43" t="s">
        <v>145</v>
      </c>
    </row>
    <row r="44" spans="1:5" ht="14.25" x14ac:dyDescent="0.45">
      <c r="A44">
        <v>8614</v>
      </c>
      <c r="B44" t="s">
        <v>146</v>
      </c>
      <c r="C44" t="s">
        <v>147</v>
      </c>
      <c r="D44">
        <v>52</v>
      </c>
      <c r="E44" t="s">
        <v>148</v>
      </c>
    </row>
    <row r="45" spans="1:5" ht="14.25" x14ac:dyDescent="0.45">
      <c r="A45">
        <v>4502</v>
      </c>
      <c r="B45" t="s">
        <v>149</v>
      </c>
      <c r="C45" t="s">
        <v>150</v>
      </c>
      <c r="D45">
        <v>1</v>
      </c>
      <c r="E45" t="s">
        <v>151</v>
      </c>
    </row>
    <row r="46" spans="1:5" ht="14.25" x14ac:dyDescent="0.45">
      <c r="A46">
        <v>2000</v>
      </c>
      <c r="B46" t="s">
        <v>152</v>
      </c>
      <c r="C46" t="s">
        <v>153</v>
      </c>
      <c r="D46">
        <v>1067</v>
      </c>
      <c r="E46" t="s">
        <v>154</v>
      </c>
    </row>
    <row r="47" spans="1:5" ht="14.25" x14ac:dyDescent="0.45">
      <c r="A47">
        <v>0</v>
      </c>
      <c r="B47" t="s">
        <v>155</v>
      </c>
      <c r="C47" t="s">
        <v>156</v>
      </c>
      <c r="D47">
        <v>8400</v>
      </c>
      <c r="E47" t="s">
        <v>157</v>
      </c>
    </row>
    <row r="48" spans="1:5" ht="14.25" x14ac:dyDescent="0.45">
      <c r="A48">
        <v>1100</v>
      </c>
      <c r="B48" t="s">
        <v>158</v>
      </c>
      <c r="C48" t="s">
        <v>159</v>
      </c>
      <c r="D48">
        <v>142</v>
      </c>
      <c r="E48" t="s">
        <v>160</v>
      </c>
    </row>
    <row r="49" spans="1:5" ht="14.25" x14ac:dyDescent="0.45">
      <c r="A49">
        <v>7000</v>
      </c>
      <c r="B49" t="s">
        <v>161</v>
      </c>
      <c r="C49" s="18"/>
      <c r="D49"/>
      <c r="E49" t="s">
        <v>162</v>
      </c>
    </row>
    <row r="50" spans="1:5" ht="14.25" x14ac:dyDescent="0.45">
      <c r="A50">
        <v>8509</v>
      </c>
      <c r="B50" t="s">
        <v>163</v>
      </c>
      <c r="C50" t="s">
        <v>164</v>
      </c>
      <c r="D50">
        <v>8</v>
      </c>
      <c r="E50" t="s">
        <v>165</v>
      </c>
    </row>
    <row r="51" spans="1:5" ht="14.25" x14ac:dyDescent="0.45">
      <c r="A51">
        <v>5611</v>
      </c>
      <c r="B51" t="s">
        <v>166</v>
      </c>
      <c r="C51" s="18"/>
      <c r="D51"/>
      <c r="E51" t="s">
        <v>167</v>
      </c>
    </row>
    <row r="52" spans="1:5" ht="14.25" x14ac:dyDescent="0.45">
      <c r="A52">
        <v>5611</v>
      </c>
      <c r="B52" t="s">
        <v>166</v>
      </c>
      <c r="C52" t="s">
        <v>168</v>
      </c>
      <c r="D52">
        <v>1</v>
      </c>
      <c r="E52" t="s">
        <v>169</v>
      </c>
    </row>
    <row r="53" spans="1:5" ht="14.25" x14ac:dyDescent="0.45">
      <c r="A53">
        <v>8720</v>
      </c>
      <c r="B53" t="s">
        <v>170</v>
      </c>
      <c r="C53" t="s">
        <v>171</v>
      </c>
      <c r="D53">
        <v>15</v>
      </c>
      <c r="E53" t="s">
        <v>172</v>
      </c>
    </row>
    <row r="54" spans="1:5" ht="14.25" x14ac:dyDescent="0.45">
      <c r="A54">
        <v>3506</v>
      </c>
      <c r="B54" t="s">
        <v>173</v>
      </c>
      <c r="C54" t="s">
        <v>174</v>
      </c>
      <c r="D54">
        <v>1</v>
      </c>
      <c r="E54" t="s">
        <v>175</v>
      </c>
    </row>
    <row r="55" spans="1:5" ht="14.25" x14ac:dyDescent="0.45">
      <c r="A55">
        <v>6607</v>
      </c>
      <c r="B55" t="s">
        <v>176</v>
      </c>
      <c r="C55" t="s">
        <v>177</v>
      </c>
      <c r="D55">
        <v>3</v>
      </c>
      <c r="E55" t="s">
        <v>178</v>
      </c>
    </row>
    <row r="56" spans="1:5" ht="14.25" x14ac:dyDescent="0.45">
      <c r="A56">
        <v>3714</v>
      </c>
      <c r="B56" t="s">
        <v>179</v>
      </c>
      <c r="C56" t="s">
        <v>180</v>
      </c>
      <c r="D56">
        <v>16</v>
      </c>
      <c r="E56" t="s">
        <v>181</v>
      </c>
    </row>
    <row r="57" spans="1:5" ht="14.25" x14ac:dyDescent="0.45">
      <c r="A57">
        <v>4911</v>
      </c>
      <c r="B57" t="s">
        <v>182</v>
      </c>
      <c r="C57" t="s">
        <v>183</v>
      </c>
      <c r="D57">
        <v>3</v>
      </c>
      <c r="E57" t="s">
        <v>184</v>
      </c>
    </row>
    <row r="58" spans="1:5" ht="14.25" x14ac:dyDescent="0.45">
      <c r="A58">
        <v>3711</v>
      </c>
      <c r="B58" t="s">
        <v>185</v>
      </c>
      <c r="C58" t="s">
        <v>186</v>
      </c>
      <c r="D58">
        <v>8</v>
      </c>
      <c r="E58" t="s">
        <v>187</v>
      </c>
    </row>
    <row r="59" spans="1:5" ht="14.25" x14ac:dyDescent="0.45">
      <c r="A59">
        <v>2510</v>
      </c>
      <c r="B59" t="s">
        <v>188</v>
      </c>
      <c r="C59" t="s">
        <v>189</v>
      </c>
      <c r="D59">
        <v>50</v>
      </c>
      <c r="E59" t="s">
        <v>190</v>
      </c>
    </row>
    <row r="60" spans="1:5" ht="14.25" x14ac:dyDescent="0.45">
      <c r="A60">
        <v>4803</v>
      </c>
      <c r="B60" t="s">
        <v>191</v>
      </c>
      <c r="C60" s="18"/>
      <c r="D60"/>
      <c r="E60" t="s">
        <v>192</v>
      </c>
    </row>
    <row r="61" spans="1:5" ht="14.25" x14ac:dyDescent="0.45">
      <c r="A61">
        <v>6706</v>
      </c>
      <c r="B61" t="s">
        <v>193</v>
      </c>
      <c r="C61" s="18"/>
      <c r="D61"/>
      <c r="E61" t="s">
        <v>194</v>
      </c>
    </row>
    <row r="62" spans="1:5" ht="14.25" x14ac:dyDescent="0.45">
      <c r="A62">
        <v>6601</v>
      </c>
      <c r="B62" t="s">
        <v>195</v>
      </c>
      <c r="C62" t="s">
        <v>196</v>
      </c>
      <c r="D62">
        <v>6</v>
      </c>
      <c r="E62" t="s">
        <v>197</v>
      </c>
    </row>
    <row r="63" spans="1:5" ht="14.25" x14ac:dyDescent="0.45">
      <c r="A63">
        <v>8200</v>
      </c>
      <c r="B63" t="s">
        <v>198</v>
      </c>
      <c r="C63" t="s">
        <v>199</v>
      </c>
      <c r="D63">
        <v>635</v>
      </c>
      <c r="E63" t="s">
        <v>200</v>
      </c>
    </row>
    <row r="64" spans="1:5" ht="14.25" x14ac:dyDescent="0.45">
      <c r="A64">
        <v>7708</v>
      </c>
      <c r="B64" t="s">
        <v>201</v>
      </c>
      <c r="C64" t="s">
        <v>202</v>
      </c>
      <c r="D64">
        <v>16</v>
      </c>
      <c r="E64" t="s">
        <v>203</v>
      </c>
    </row>
    <row r="65" spans="1:5" ht="14.25" x14ac:dyDescent="0.45">
      <c r="A65">
        <v>5200</v>
      </c>
      <c r="B65" t="s">
        <v>204</v>
      </c>
      <c r="C65" t="s">
        <v>205</v>
      </c>
      <c r="D65">
        <v>105</v>
      </c>
      <c r="E65" t="s">
        <v>206</v>
      </c>
    </row>
    <row r="66" spans="1:5" ht="14.25" x14ac:dyDescent="0.45">
      <c r="A66">
        <v>2506</v>
      </c>
      <c r="B66" t="s">
        <v>207</v>
      </c>
      <c r="C66" t="s">
        <v>208</v>
      </c>
      <c r="D66">
        <v>61</v>
      </c>
      <c r="E66" t="s">
        <v>209</v>
      </c>
    </row>
    <row r="67" spans="1:5" ht="14.25" x14ac:dyDescent="0.45">
      <c r="A67">
        <v>8717</v>
      </c>
      <c r="B67" t="s">
        <v>210</v>
      </c>
      <c r="C67" t="s">
        <v>211</v>
      </c>
      <c r="D67">
        <v>34</v>
      </c>
      <c r="E67" t="s">
        <v>212</v>
      </c>
    </row>
    <row r="68" spans="1:5" ht="14.25" x14ac:dyDescent="0.45">
      <c r="A68">
        <v>4604</v>
      </c>
      <c r="B68" t="s">
        <v>213</v>
      </c>
      <c r="C68" s="18"/>
      <c r="D68"/>
      <c r="E68" t="s">
        <v>214</v>
      </c>
    </row>
    <row r="69" spans="1:5" ht="14.25" x14ac:dyDescent="0.45">
      <c r="A69">
        <v>8000</v>
      </c>
      <c r="B69" t="s">
        <v>215</v>
      </c>
      <c r="C69" t="s">
        <v>216</v>
      </c>
      <c r="D69">
        <v>24</v>
      </c>
      <c r="E69" t="s">
        <v>217</v>
      </c>
    </row>
    <row r="70" spans="1:5" ht="14.25" x14ac:dyDescent="0.45">
      <c r="A70">
        <v>4607</v>
      </c>
      <c r="B70" t="s">
        <v>218</v>
      </c>
      <c r="C70" t="s">
        <v>219</v>
      </c>
      <c r="D70">
        <v>9</v>
      </c>
      <c r="E70" s="18"/>
    </row>
    <row r="71" spans="1:5" ht="14.25" x14ac:dyDescent="0.45">
      <c r="A71">
        <v>7502</v>
      </c>
      <c r="B71" t="s">
        <v>220</v>
      </c>
      <c r="C71" s="18"/>
      <c r="D71"/>
      <c r="E71" t="s">
        <v>221</v>
      </c>
    </row>
    <row r="72" spans="1:5" ht="14.25" x14ac:dyDescent="0.45">
      <c r="A72">
        <v>6612</v>
      </c>
      <c r="B72" t="s">
        <v>222</v>
      </c>
      <c r="C72" t="s">
        <v>223</v>
      </c>
      <c r="D72">
        <v>3</v>
      </c>
      <c r="E72" t="s">
        <v>224</v>
      </c>
    </row>
  </sheetData>
  <sheetProtection algorithmName="SHA-512" hashValue="fv2AAmDHdt9JssOLt2QFF1W2aRJnJhAN5nd3DnJifhsxgAx3BLchy1+aKL87rVxF3Bvg6nefrVl11S4fso7d5w==" saltValue="ncmw3OeLBl67u6QT3ucgMQ==" spinCount="100000" sheet="1" objects="1" scenarios="1"/>
  <pageMargins left="0.7" right="0.7" top="0.75" bottom="0.75" header="0.3" footer="0.3"/>
  <ignoredErrors>
    <ignoredError sqref="C2:C71 E2:E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Stofnvirði sveitarfélags</vt:lpstr>
      <vt:lpstr>Fellilisti - sveitarfélög</vt:lpstr>
      <vt:lpstr>'Stofnvirði sveitarfélags'!Print_Area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Hrafnhildur Sif Hrafnsdóttir</dc:creator>
  <cp:lastModifiedBy>Sigrún Helga Kristjánsdóttir</cp:lastModifiedBy>
  <cp:lastPrinted>2021-01-15T13:24:20Z</cp:lastPrinted>
  <dcterms:created xsi:type="dcterms:W3CDTF">2020-03-09T13:13:08Z</dcterms:created>
  <dcterms:modified xsi:type="dcterms:W3CDTF">2021-02-16T08:31:03Z</dcterms:modified>
</cp:coreProperties>
</file>